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2"/>
  </bookViews>
  <sheets>
    <sheet name="Цены на ЖБИ (ГОСТ)" sheetId="1" r:id="rId1"/>
    <sheet name="Цены на ЖБИ (ТУ)" sheetId="2" r:id="rId2"/>
    <sheet name="Стандартные комплекты " sheetId="3" r:id="rId3"/>
    <sheet name="ПОД КЛЮЧ" sheetId="4" r:id="rId4"/>
  </sheets>
  <definedNames>
    <definedName name="_xlnm.Print_Area" localSheetId="3">'ПОД КЛЮЧ'!$A$1:$G$33</definedName>
    <definedName name="_xlnm.Print_Area" localSheetId="2">'Стандартные комплекты '!$A$1:$G$36</definedName>
    <definedName name="_xlnm.Print_Area" localSheetId="0">'Цены на ЖБИ (ГОСТ)'!$A$1:$H$58</definedName>
    <definedName name="_xlnm.Print_Area" localSheetId="1">'Цены на ЖБИ (ТУ)'!$A$1:$H$58</definedName>
  </definedNames>
  <calcPr fullCalcOnLoad="1"/>
</workbook>
</file>

<file path=xl/sharedStrings.xml><?xml version="1.0" encoding="utf-8"?>
<sst xmlns="http://schemas.openxmlformats.org/spreadsheetml/2006/main" count="245" uniqueCount="102">
  <si>
    <t>ПН-15</t>
  </si>
  <si>
    <t>Цена</t>
  </si>
  <si>
    <t>Н (высота изделия)</t>
  </si>
  <si>
    <t>КС-7-6</t>
  </si>
  <si>
    <t>КС-7-9</t>
  </si>
  <si>
    <t>КС-10-6</t>
  </si>
  <si>
    <t>КС-10-9</t>
  </si>
  <si>
    <t>КС-15-6</t>
  </si>
  <si>
    <t>КС-15-9</t>
  </si>
  <si>
    <t>КС-20-6</t>
  </si>
  <si>
    <t>КС-20-9</t>
  </si>
  <si>
    <t>ПП-10</t>
  </si>
  <si>
    <t>ПП-15</t>
  </si>
  <si>
    <t>ПП-20</t>
  </si>
  <si>
    <t>Плита низа (ПН)</t>
  </si>
  <si>
    <t>Плита перекрытия (ПП)</t>
  </si>
  <si>
    <t>Кольцо стеновое (КС)</t>
  </si>
  <si>
    <t>Кольцо опорное (КО)</t>
  </si>
  <si>
    <t>ПН-10</t>
  </si>
  <si>
    <t>ПН-20</t>
  </si>
  <si>
    <t>Руб.</t>
  </si>
  <si>
    <t>Размеры, мм</t>
  </si>
  <si>
    <t>-</t>
  </si>
  <si>
    <t>Наименование</t>
  </si>
  <si>
    <t>КО-6</t>
  </si>
  <si>
    <t xml:space="preserve">Трубы НПВХ (для наружних коммуникаций) и дополнения </t>
  </si>
  <si>
    <t>Труба НПВХ d-110мм 2000 мм</t>
  </si>
  <si>
    <t>Труба НПВХ d-110мм 1000 мм</t>
  </si>
  <si>
    <t>Труба НПВХ d-110мм 3000 мм</t>
  </si>
  <si>
    <t>Трубка утеплитель d-114мм 2000 мм</t>
  </si>
  <si>
    <t>Отвод d-110мм 30 град.</t>
  </si>
  <si>
    <t>Отвод d-110мм 67 град.</t>
  </si>
  <si>
    <t>Отвод d-110мм 87 град.</t>
  </si>
  <si>
    <r>
      <rPr>
        <b/>
        <sz val="8"/>
        <rFont val="Calibri"/>
        <family val="2"/>
      </rPr>
      <t>Dн</t>
    </r>
    <r>
      <rPr>
        <sz val="8"/>
        <rFont val="Calibri"/>
        <family val="2"/>
      </rPr>
      <t xml:space="preserve"> (диаметр наружн.)</t>
    </r>
  </si>
  <si>
    <r>
      <rPr>
        <b/>
        <sz val="8"/>
        <rFont val="Calibri"/>
        <family val="2"/>
      </rPr>
      <t>dвн</t>
    </r>
    <r>
      <rPr>
        <sz val="8"/>
        <rFont val="Calibri"/>
        <family val="2"/>
      </rPr>
      <t xml:space="preserve"> (диаметр внут.)</t>
    </r>
  </si>
  <si>
    <t>Адрес производства: НСО, с.Новолуговое, ул. Новая, 1 к.1 (указан в 2GIS)</t>
  </si>
  <si>
    <t>Элементы колодцев (ГОСТ 8020-90, сер. 3.900.1-14)</t>
  </si>
  <si>
    <t>КС-10-3</t>
  </si>
  <si>
    <t>290 (360)</t>
  </si>
  <si>
    <t>Люк тип Л (до 3т)</t>
  </si>
  <si>
    <t>Люк тип Т (до 15т)</t>
  </si>
  <si>
    <t>Люк тип ТМ (до 25т)</t>
  </si>
  <si>
    <t>Тройник d-110мм 90 град.</t>
  </si>
  <si>
    <t>Греющий кабель (саморег. 16Вт\м)</t>
  </si>
  <si>
    <t>Комлект термоусадок и соединений</t>
  </si>
  <si>
    <t>Параметры</t>
  </si>
  <si>
    <t>Выгребные ямы</t>
  </si>
  <si>
    <t>Глубина, м</t>
  </si>
  <si>
    <t>Рабочий ОБЪЕМ, м3</t>
  </si>
  <si>
    <t>Кол-во колодцев, шт</t>
  </si>
  <si>
    <t>Септики друхкамерные</t>
  </si>
  <si>
    <r>
      <t xml:space="preserve">Экстра - 1 </t>
    </r>
    <r>
      <rPr>
        <b/>
        <sz val="10"/>
        <rFont val="Calibri"/>
        <family val="2"/>
      </rPr>
      <t>(2шт. Х 1,5м. с дном + 2шт. Х 1, 5м. без дна)</t>
    </r>
  </si>
  <si>
    <r>
      <t xml:space="preserve">Дачный - 1 </t>
    </r>
    <r>
      <rPr>
        <b/>
        <sz val="10"/>
        <rFont val="Calibri"/>
        <family val="2"/>
      </rPr>
      <t>(2шт. Х 1м. под дренаж)</t>
    </r>
  </si>
  <si>
    <r>
      <t xml:space="preserve">Дачный - 2 </t>
    </r>
    <r>
      <rPr>
        <b/>
        <sz val="10"/>
        <rFont val="Calibri"/>
        <family val="2"/>
      </rPr>
      <t>(3шт. Х 1м. под дренаж)</t>
    </r>
  </si>
  <si>
    <r>
      <t xml:space="preserve">Эконом - 1 </t>
    </r>
    <r>
      <rPr>
        <b/>
        <sz val="10"/>
        <rFont val="Calibri"/>
        <family val="2"/>
      </rPr>
      <t>(2шт. Х 1, 5м. под дренаж)</t>
    </r>
  </si>
  <si>
    <r>
      <t xml:space="preserve">Эконом - 2 </t>
    </r>
    <r>
      <rPr>
        <b/>
        <sz val="10"/>
        <rFont val="Calibri"/>
        <family val="2"/>
      </rPr>
      <t>(3шт. Х 1, 5м. под дренаж)</t>
    </r>
  </si>
  <si>
    <r>
      <t xml:space="preserve">Стандарт - 1 </t>
    </r>
    <r>
      <rPr>
        <b/>
        <sz val="10"/>
        <rFont val="Calibri"/>
        <family val="2"/>
      </rPr>
      <t>(2шт. Х 2м. под дренаж)</t>
    </r>
  </si>
  <si>
    <r>
      <t xml:space="preserve">Стандарт - 2 </t>
    </r>
    <r>
      <rPr>
        <b/>
        <sz val="10"/>
        <rFont val="Calibri"/>
        <family val="2"/>
      </rPr>
      <t>(3шт. Х 2м. под дренаж)</t>
    </r>
  </si>
  <si>
    <r>
      <t xml:space="preserve">Мини - 1 </t>
    </r>
    <r>
      <rPr>
        <b/>
        <sz val="10"/>
        <rFont val="Calibri"/>
        <family val="2"/>
      </rPr>
      <t>(1шт. Х 1,5м. с дном + 1шт. Х 1, 5м. под дренаж)</t>
    </r>
  </si>
  <si>
    <r>
      <t>Мини - 2</t>
    </r>
    <r>
      <rPr>
        <b/>
        <sz val="10"/>
        <rFont val="Calibri"/>
        <family val="2"/>
      </rPr>
      <t xml:space="preserve"> (1шт. Х 1,5м. с дном + 1шт. Х 2м. под дренаж)</t>
    </r>
  </si>
  <si>
    <r>
      <t xml:space="preserve">Мини - 3 </t>
    </r>
    <r>
      <rPr>
        <b/>
        <sz val="10"/>
        <rFont val="Calibri"/>
        <family val="2"/>
      </rPr>
      <t>(1шт. Х 2м. с дном + 1шт. Х 2м. под дренаж)</t>
    </r>
  </si>
  <si>
    <r>
      <t xml:space="preserve">Оптима - 1 </t>
    </r>
    <r>
      <rPr>
        <b/>
        <sz val="10"/>
        <rFont val="Calibri"/>
        <family val="2"/>
      </rPr>
      <t>(2шт. Х 1м. с дном + 2шт. Х 1, 5м. под дренаж)</t>
    </r>
  </si>
  <si>
    <r>
      <t xml:space="preserve">Оптима - 2 </t>
    </r>
    <r>
      <rPr>
        <b/>
        <sz val="10"/>
        <rFont val="Calibri"/>
        <family val="2"/>
      </rPr>
      <t>(3шт. Х 1м. с дном + 3шт. Х 1, 5м. под дренаж)</t>
    </r>
  </si>
  <si>
    <r>
      <t xml:space="preserve">Экстра - 2 </t>
    </r>
    <r>
      <rPr>
        <b/>
        <sz val="10"/>
        <rFont val="Calibri"/>
        <family val="2"/>
      </rPr>
      <t>(2шт. Х 1,5м. с дном + 2шт. Х 2м. под дренаж)</t>
    </r>
  </si>
  <si>
    <r>
      <t xml:space="preserve">Экстра - 3 </t>
    </r>
    <r>
      <rPr>
        <b/>
        <sz val="10"/>
        <rFont val="Calibri"/>
        <family val="2"/>
      </rPr>
      <t>(3шт. Х 1,5м. с дном + 3шт. Х 1,5м. под дренаж)</t>
    </r>
  </si>
  <si>
    <r>
      <t xml:space="preserve">Премиум - 1 </t>
    </r>
    <r>
      <rPr>
        <b/>
        <sz val="10"/>
        <rFont val="Calibri"/>
        <family val="2"/>
      </rPr>
      <t>(2шт. Х 2м. с дном + 2шт. Х 2м. под дренаж)</t>
    </r>
  </si>
  <si>
    <r>
      <t xml:space="preserve">Премиум - 2 </t>
    </r>
    <r>
      <rPr>
        <b/>
        <sz val="10"/>
        <rFont val="Calibri"/>
        <family val="2"/>
      </rPr>
      <t>(3шт. Х 1,5м. с дном + 3шт. Х 2м. под дренаж)</t>
    </r>
  </si>
  <si>
    <r>
      <t xml:space="preserve">Премиум - 3 </t>
    </r>
    <r>
      <rPr>
        <b/>
        <sz val="10"/>
        <rFont val="Calibri"/>
        <family val="2"/>
      </rPr>
      <t>(3шт. Х 2м. с дном + 3шт. Х 2м. под дренаж)</t>
    </r>
  </si>
  <si>
    <r>
      <t xml:space="preserve">Более подробное описание на </t>
    </r>
    <r>
      <rPr>
        <b/>
        <i/>
        <sz val="10"/>
        <color indexed="10"/>
        <rFont val="Arial Cyr"/>
        <family val="0"/>
      </rPr>
      <t>КБК-БЕТОН.РФ</t>
    </r>
  </si>
  <si>
    <t>Стоимость "ПОД КЛЮЧ" включает в себя: стоимость всех необходимых материалов, доставку и монтаж, копка и обратная засыпка котлована (при необходимости вывезти остатки грунта - оплачивается отдельно), стоимость может отличаться от указанной (по индивидуальным критериям грунта, особенностей местности и возможных других причин, усложняющих или упрощающих монтаж - обговаривается индивидуально), более подробное описание всех систем на КБК-БЕТОН.РФ</t>
  </si>
  <si>
    <t>КС-7-3 (3,6)</t>
  </si>
  <si>
    <r>
      <t xml:space="preserve">Экстра - 2 </t>
    </r>
    <r>
      <rPr>
        <b/>
        <sz val="10"/>
        <rFont val="Calibri"/>
        <family val="2"/>
      </rPr>
      <t>(2шт. Х 1,5м. с дном + 2шт. Х 2м. без дна)</t>
    </r>
  </si>
  <si>
    <r>
      <t>Общество с ограниченной ответственностью</t>
    </r>
    <r>
      <rPr>
        <b/>
        <sz val="14"/>
        <rFont val="Calibri"/>
        <family val="2"/>
      </rPr>
      <t xml:space="preserve"> "КБК-БЕТОН", </t>
    </r>
    <r>
      <rPr>
        <sz val="14"/>
        <rFont val="Calibri"/>
        <family val="2"/>
      </rPr>
      <t xml:space="preserve">630001, г.Новосибирск, ул. Писарева, 102, оф. 705,  тел. 375-06-15, 375-18-06, сайт: </t>
    </r>
    <r>
      <rPr>
        <b/>
        <i/>
        <sz val="14"/>
        <rFont val="Calibri"/>
        <family val="2"/>
      </rPr>
      <t>кбк-бетон.рф (kbk-beton.ru)</t>
    </r>
  </si>
  <si>
    <t>Люки полимерно-песчаные, отсыпка</t>
  </si>
  <si>
    <t>Бутовый камень в МКР 1т</t>
  </si>
  <si>
    <t>Люк тип СЛ (до 1,5т)</t>
  </si>
  <si>
    <t>КЦД</t>
  </si>
  <si>
    <t>с дном</t>
  </si>
  <si>
    <t>2ПП(усил)</t>
  </si>
  <si>
    <t>Элементы колодцев (ТУ, сер. 3.900.1-14)</t>
  </si>
  <si>
    <r>
      <t xml:space="preserve">Прайс-лист на </t>
    </r>
    <r>
      <rPr>
        <b/>
        <i/>
        <sz val="16"/>
        <rFont val="Calibri"/>
        <family val="2"/>
      </rPr>
      <t>СТАНДАРТНЫЕ КОМПЛЕКТЫ для самостоятельного монтажа</t>
    </r>
    <r>
      <rPr>
        <i/>
        <sz val="16"/>
        <rFont val="Calibri"/>
        <family val="2"/>
      </rPr>
      <t xml:space="preserve"> с 01.05.2021 г.</t>
    </r>
  </si>
  <si>
    <t>от 38000</t>
  </si>
  <si>
    <t>от 63000</t>
  </si>
  <si>
    <t>от 29000</t>
  </si>
  <si>
    <t>от 31000</t>
  </si>
  <si>
    <t>от 34000</t>
  </si>
  <si>
    <t>от 40000</t>
  </si>
  <si>
    <t>от 46000</t>
  </si>
  <si>
    <t>от 65000</t>
  </si>
  <si>
    <t>от 56000</t>
  </si>
  <si>
    <t>от 73000</t>
  </si>
  <si>
    <t>от 80000</t>
  </si>
  <si>
    <t>от 72000</t>
  </si>
  <si>
    <t>от 90000</t>
  </si>
  <si>
    <t>от  58000</t>
  </si>
  <si>
    <t>от 69000</t>
  </si>
  <si>
    <t>от 78000</t>
  </si>
  <si>
    <t>Прайс-лист ГОСТ с 23.11.2022 г.</t>
  </si>
  <si>
    <t>Прайс-лист ТУ с 23.11.2022 г.</t>
  </si>
  <si>
    <r>
      <rPr>
        <b/>
        <sz val="14"/>
        <rFont val="Calibri"/>
        <family val="2"/>
      </rPr>
      <t xml:space="preserve">Доставка оплачивается отдельно: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5т-1500 р\ч (</t>
    </r>
    <r>
      <rPr>
        <b/>
        <i/>
        <sz val="10"/>
        <rFont val="Calibri"/>
        <family val="2"/>
      </rPr>
      <t>мин. 3 часа)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10т. - 3000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самогруз-длиномер г\п 20т. - 3000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длинномер г\п 20т. - 2000 р\ч (мин. 4 часа - все районы )                                                                                                                                                                                                                                                                        САМОВЫВОЗ (силами заказчика с производства, погрузка есть - бесплатно)</t>
    </r>
  </si>
  <si>
    <r>
      <rPr>
        <b/>
        <sz val="14"/>
        <rFont val="Calibri"/>
        <family val="2"/>
      </rPr>
      <t xml:space="preserve">Доставка (безнал с НДС)  оплачивается отдельно: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самогруз г\п 5т-1800 р\ч (</t>
    </r>
    <r>
      <rPr>
        <b/>
        <i/>
        <sz val="10"/>
        <rFont val="Calibri"/>
        <family val="2"/>
      </rPr>
      <t>мин. 3 часа)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10т. - 3500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самогруз-длиномер г\п 20т. - 3800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длинномер г\п 20т. -2300 р\ч (мин. 4 часа - все районы )                                                                                                                                                                                                                                                                        САМОВЫВОЗ (силами заказчика с производства, погрузка есть - бесплатно)</t>
    </r>
  </si>
  <si>
    <r>
      <t xml:space="preserve">Прайс-лист на </t>
    </r>
    <r>
      <rPr>
        <b/>
        <i/>
        <sz val="16"/>
        <rFont val="Calibri"/>
        <family val="2"/>
      </rPr>
      <t>СТАНДАРТНЫЕ КОМПЛЕКТЫ "ПОД КЛЮЧ"</t>
    </r>
    <r>
      <rPr>
        <i/>
        <sz val="16"/>
        <rFont val="Calibri"/>
        <family val="2"/>
      </rPr>
      <t xml:space="preserve"> с 01.05.2022 г.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</si>
</sst>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&quot;р.&quot;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b/>
      <i/>
      <sz val="10"/>
      <color indexed="10"/>
      <name val="Arial Cyr"/>
      <family val="0"/>
    </font>
    <font>
      <sz val="14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3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164" fontId="34" fillId="0" borderId="15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9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/>
    </xf>
    <xf numFmtId="164" fontId="34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5" fillId="0" borderId="31" xfId="0" applyFont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top"/>
    </xf>
    <xf numFmtId="164" fontId="34" fillId="0" borderId="33" xfId="0" applyNumberFormat="1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/>
    </xf>
    <xf numFmtId="164" fontId="34" fillId="0" borderId="33" xfId="0" applyNumberFormat="1" applyFont="1" applyBorder="1" applyAlignment="1">
      <alignment horizontal="center" vertical="center"/>
    </xf>
    <xf numFmtId="164" fontId="34" fillId="0" borderId="19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3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33" fillId="0" borderId="5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33" fillId="0" borderId="5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164" fontId="34" fillId="0" borderId="54" xfId="0" applyNumberFormat="1" applyFont="1" applyBorder="1" applyAlignment="1">
      <alignment horizontal="center" vertical="center"/>
    </xf>
    <xf numFmtId="164" fontId="34" fillId="0" borderId="55" xfId="0" applyNumberFormat="1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64" fontId="34" fillId="0" borderId="58" xfId="0" applyNumberFormat="1" applyFont="1" applyBorder="1" applyAlignment="1">
      <alignment horizontal="center" vertical="center"/>
    </xf>
    <xf numFmtId="164" fontId="34" fillId="0" borderId="30" xfId="0" applyNumberFormat="1" applyFont="1" applyBorder="1" applyAlignment="1">
      <alignment horizontal="center" vertical="center"/>
    </xf>
    <xf numFmtId="164" fontId="34" fillId="0" borderId="59" xfId="0" applyNumberFormat="1" applyFont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/>
    </xf>
    <xf numFmtId="164" fontId="34" fillId="0" borderId="60" xfId="0" applyNumberFormat="1" applyFont="1" applyBorder="1" applyAlignment="1">
      <alignment horizontal="center" vertical="center"/>
    </xf>
    <xf numFmtId="164" fontId="34" fillId="0" borderId="33" xfId="0" applyNumberFormat="1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9" fillId="33" borderId="49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left"/>
    </xf>
    <xf numFmtId="0" fontId="9" fillId="33" borderId="51" xfId="0" applyFont="1" applyFill="1" applyBorder="1" applyAlignment="1">
      <alignment horizontal="left"/>
    </xf>
    <xf numFmtId="0" fontId="33" fillId="0" borderId="4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4" fontId="34" fillId="0" borderId="19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0" fontId="9" fillId="33" borderId="6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33" fillId="0" borderId="46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33" fillId="0" borderId="56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63" xfId="0" applyFont="1" applyBorder="1" applyAlignment="1">
      <alignment horizontal="center" vertical="top"/>
    </xf>
    <xf numFmtId="0" fontId="33" fillId="0" borderId="28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33" borderId="64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left"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top"/>
    </xf>
    <xf numFmtId="0" fontId="33" fillId="0" borderId="30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48</xdr:row>
      <xdr:rowOff>38100</xdr:rowOff>
    </xdr:from>
    <xdr:to>
      <xdr:col>7</xdr:col>
      <xdr:colOff>1676400</xdr:colOff>
      <xdr:row>56</xdr:row>
      <xdr:rowOff>85725</xdr:rowOff>
    </xdr:to>
    <xdr:pic>
      <xdr:nvPicPr>
        <xdr:cNvPr id="1" name="Рисунок 2" descr="схема проезда ООО КБ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039600"/>
          <a:ext cx="4676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48</xdr:row>
      <xdr:rowOff>38100</xdr:rowOff>
    </xdr:from>
    <xdr:to>
      <xdr:col>7</xdr:col>
      <xdr:colOff>1676400</xdr:colOff>
      <xdr:row>56</xdr:row>
      <xdr:rowOff>85725</xdr:rowOff>
    </xdr:to>
    <xdr:pic>
      <xdr:nvPicPr>
        <xdr:cNvPr id="2" name="Рисунок 2" descr="схема проезда ООО КБ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039600"/>
          <a:ext cx="4676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933450</xdr:colOff>
      <xdr:row>0</xdr:row>
      <xdr:rowOff>1657350</xdr:rowOff>
    </xdr:to>
    <xdr:pic>
      <xdr:nvPicPr>
        <xdr:cNvPr id="3" name="Рисунок 5" descr="Безымянны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63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48</xdr:row>
      <xdr:rowOff>38100</xdr:rowOff>
    </xdr:from>
    <xdr:to>
      <xdr:col>7</xdr:col>
      <xdr:colOff>1676400</xdr:colOff>
      <xdr:row>57</xdr:row>
      <xdr:rowOff>38100</xdr:rowOff>
    </xdr:to>
    <xdr:pic>
      <xdr:nvPicPr>
        <xdr:cNvPr id="1" name="Рисунок 2" descr="схема проезда ООО КБ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2039600"/>
          <a:ext cx="4676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48</xdr:row>
      <xdr:rowOff>38100</xdr:rowOff>
    </xdr:from>
    <xdr:to>
      <xdr:col>7</xdr:col>
      <xdr:colOff>1676400</xdr:colOff>
      <xdr:row>57</xdr:row>
      <xdr:rowOff>38100</xdr:rowOff>
    </xdr:to>
    <xdr:pic>
      <xdr:nvPicPr>
        <xdr:cNvPr id="2" name="Рисунок 2" descr="схема проезда ООО КБ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2039600"/>
          <a:ext cx="4676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923925</xdr:colOff>
      <xdr:row>0</xdr:row>
      <xdr:rowOff>1657350</xdr:rowOff>
    </xdr:to>
    <xdr:pic>
      <xdr:nvPicPr>
        <xdr:cNvPr id="3" name="Рисунок 5" descr="Безымянны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63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27</xdr:row>
      <xdr:rowOff>76200</xdr:rowOff>
    </xdr:from>
    <xdr:to>
      <xdr:col>6</xdr:col>
      <xdr:colOff>1343025</xdr:colOff>
      <xdr:row>33</xdr:row>
      <xdr:rowOff>85725</xdr:rowOff>
    </xdr:to>
    <xdr:pic>
      <xdr:nvPicPr>
        <xdr:cNvPr id="1" name="Рисунок 2" descr="схема проезда ООО КБ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848725"/>
          <a:ext cx="41243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Рисунок 5" descr="Безымянны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821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1" name="Рисунок 5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="85" zoomScaleSheetLayoutView="85" zoomScalePageLayoutView="0" workbookViewId="0" topLeftCell="A28">
      <selection activeCell="P39" sqref="P39"/>
    </sheetView>
  </sheetViews>
  <sheetFormatPr defaultColWidth="9.00390625" defaultRowHeight="12.75"/>
  <cols>
    <col min="2" max="2" width="22.625" style="0" customWidth="1"/>
    <col min="3" max="3" width="14.25390625" style="0" customWidth="1"/>
    <col min="4" max="4" width="9.125" style="0" customWidth="1"/>
    <col min="5" max="5" width="10.625" style="0" customWidth="1"/>
    <col min="6" max="6" width="17.25390625" style="0" customWidth="1"/>
    <col min="7" max="7" width="25.125" style="0" customWidth="1"/>
    <col min="8" max="8" width="24.75390625" style="0" customWidth="1"/>
    <col min="9" max="9" width="4.875" style="0" customWidth="1"/>
    <col min="12" max="12" width="2.375" style="0" customWidth="1"/>
  </cols>
  <sheetData>
    <row r="1" spans="1:8" ht="132" customHeight="1" thickTop="1">
      <c r="A1" s="88"/>
      <c r="B1" s="89"/>
      <c r="C1" s="89"/>
      <c r="D1" s="89"/>
      <c r="E1" s="89"/>
      <c r="F1" s="89"/>
      <c r="G1" s="89"/>
      <c r="H1" s="90"/>
    </row>
    <row r="2" spans="1:8" ht="59.25" customHeight="1">
      <c r="A2" s="91" t="s">
        <v>72</v>
      </c>
      <c r="B2" s="92"/>
      <c r="C2" s="92"/>
      <c r="D2" s="92"/>
      <c r="E2" s="92"/>
      <c r="F2" s="92"/>
      <c r="G2" s="92"/>
      <c r="H2" s="93"/>
    </row>
    <row r="3" spans="1:8" ht="50.25" customHeight="1" thickBot="1">
      <c r="A3" s="94" t="s">
        <v>35</v>
      </c>
      <c r="B3" s="95"/>
      <c r="C3" s="95"/>
      <c r="D3" s="95"/>
      <c r="E3" s="95"/>
      <c r="F3" s="95"/>
      <c r="G3" s="95"/>
      <c r="H3" s="96"/>
    </row>
    <row r="4" spans="1:8" ht="21.75" customHeight="1" thickTop="1">
      <c r="A4" s="97" t="s">
        <v>97</v>
      </c>
      <c r="B4" s="97"/>
      <c r="C4" s="97"/>
      <c r="D4" s="97"/>
      <c r="E4" s="97"/>
      <c r="F4" s="97"/>
      <c r="G4" s="97"/>
      <c r="H4" s="97"/>
    </row>
    <row r="5" spans="1:13" ht="21.75" customHeight="1" thickBot="1">
      <c r="A5" s="98"/>
      <c r="B5" s="98"/>
      <c r="C5" s="98"/>
      <c r="D5" s="98"/>
      <c r="E5" s="98"/>
      <c r="F5" s="98"/>
      <c r="G5" s="98"/>
      <c r="H5" s="98"/>
      <c r="J5" s="1"/>
      <c r="K5" s="2"/>
      <c r="L5" s="3"/>
      <c r="M5" s="4"/>
    </row>
    <row r="6" spans="1:13" ht="18" customHeight="1" thickBot="1">
      <c r="A6" s="99" t="s">
        <v>36</v>
      </c>
      <c r="B6" s="100"/>
      <c r="C6" s="100"/>
      <c r="D6" s="100"/>
      <c r="E6" s="100"/>
      <c r="F6" s="100"/>
      <c r="G6" s="100"/>
      <c r="H6" s="101"/>
      <c r="J6" s="1"/>
      <c r="K6" s="2"/>
      <c r="L6" s="3"/>
      <c r="M6" s="4"/>
    </row>
    <row r="7" spans="1:13" ht="15.75" customHeight="1">
      <c r="A7" s="102" t="s">
        <v>23</v>
      </c>
      <c r="B7" s="103"/>
      <c r="C7" s="106" t="s">
        <v>1</v>
      </c>
      <c r="D7" s="107"/>
      <c r="E7" s="63" t="s">
        <v>76</v>
      </c>
      <c r="F7" s="103" t="s">
        <v>21</v>
      </c>
      <c r="G7" s="103"/>
      <c r="H7" s="108"/>
      <c r="J7" s="1"/>
      <c r="K7" s="2"/>
      <c r="L7" s="3"/>
      <c r="M7" s="4"/>
    </row>
    <row r="8" spans="1:13" ht="15.75" customHeight="1" thickBot="1">
      <c r="A8" s="104"/>
      <c r="B8" s="105"/>
      <c r="C8" s="109" t="s">
        <v>20</v>
      </c>
      <c r="D8" s="109"/>
      <c r="E8" s="54" t="s">
        <v>77</v>
      </c>
      <c r="F8" s="12" t="s">
        <v>33</v>
      </c>
      <c r="G8" s="12" t="s">
        <v>34</v>
      </c>
      <c r="H8" s="13" t="s">
        <v>2</v>
      </c>
      <c r="J8" s="1"/>
      <c r="K8" s="2"/>
      <c r="L8" s="3"/>
      <c r="M8" s="4"/>
    </row>
    <row r="9" spans="1:13" ht="15.75" customHeight="1" thickBot="1">
      <c r="A9" s="110" t="s">
        <v>17</v>
      </c>
      <c r="B9" s="111"/>
      <c r="C9" s="111"/>
      <c r="D9" s="111"/>
      <c r="E9" s="111"/>
      <c r="F9" s="111"/>
      <c r="G9" s="111"/>
      <c r="H9" s="112"/>
      <c r="J9" s="1"/>
      <c r="K9" s="2"/>
      <c r="L9" s="3"/>
      <c r="M9" s="4"/>
    </row>
    <row r="10" spans="1:13" ht="15.75" customHeight="1" thickBot="1">
      <c r="A10" s="113" t="s">
        <v>24</v>
      </c>
      <c r="B10" s="114"/>
      <c r="C10" s="115">
        <v>1000</v>
      </c>
      <c r="D10" s="115"/>
      <c r="E10" s="64" t="s">
        <v>22</v>
      </c>
      <c r="F10" s="68">
        <v>840</v>
      </c>
      <c r="G10" s="68">
        <v>620</v>
      </c>
      <c r="H10" s="45">
        <v>70</v>
      </c>
      <c r="J10" s="1"/>
      <c r="K10" s="2"/>
      <c r="L10" s="3"/>
      <c r="M10" s="4"/>
    </row>
    <row r="11" spans="1:13" ht="15.75" customHeight="1" thickBot="1">
      <c r="A11" s="116" t="s">
        <v>16</v>
      </c>
      <c r="B11" s="117"/>
      <c r="C11" s="117"/>
      <c r="D11" s="117"/>
      <c r="E11" s="117"/>
      <c r="F11" s="117"/>
      <c r="G11" s="117"/>
      <c r="H11" s="118"/>
      <c r="J11" s="1"/>
      <c r="K11" s="2"/>
      <c r="L11" s="3"/>
      <c r="M11" s="4"/>
    </row>
    <row r="12" spans="1:13" ht="15.75" customHeight="1">
      <c r="A12" s="119" t="s">
        <v>70</v>
      </c>
      <c r="B12" s="120"/>
      <c r="C12" s="121">
        <v>1700</v>
      </c>
      <c r="D12" s="121"/>
      <c r="E12" s="44" t="s">
        <v>22</v>
      </c>
      <c r="F12" s="65">
        <v>840</v>
      </c>
      <c r="G12" s="65">
        <v>700</v>
      </c>
      <c r="H12" s="46" t="s">
        <v>38</v>
      </c>
      <c r="J12" s="1"/>
      <c r="K12" s="2"/>
      <c r="L12" s="3"/>
      <c r="M12" s="4"/>
    </row>
    <row r="13" spans="1:13" ht="15.75" customHeight="1">
      <c r="A13" s="119" t="s">
        <v>3</v>
      </c>
      <c r="B13" s="120"/>
      <c r="C13" s="122">
        <v>2400</v>
      </c>
      <c r="D13" s="123"/>
      <c r="E13" s="53" t="s">
        <v>22</v>
      </c>
      <c r="F13" s="14">
        <v>840</v>
      </c>
      <c r="G13" s="14">
        <v>700</v>
      </c>
      <c r="H13" s="15">
        <v>590</v>
      </c>
      <c r="J13" s="1"/>
      <c r="K13" s="2"/>
      <c r="L13" s="3"/>
      <c r="M13" s="4"/>
    </row>
    <row r="14" spans="1:13" ht="15.75" customHeight="1">
      <c r="A14" s="124" t="s">
        <v>4</v>
      </c>
      <c r="B14" s="125"/>
      <c r="C14" s="122">
        <v>2650</v>
      </c>
      <c r="D14" s="123"/>
      <c r="E14" s="55">
        <v>5500</v>
      </c>
      <c r="F14" s="16">
        <v>840</v>
      </c>
      <c r="G14" s="16">
        <v>700</v>
      </c>
      <c r="H14" s="17">
        <v>890</v>
      </c>
      <c r="J14" s="1"/>
      <c r="K14" s="2"/>
      <c r="L14" s="3"/>
      <c r="M14" s="4"/>
    </row>
    <row r="15" spans="1:13" ht="15.75" customHeight="1">
      <c r="A15" s="124" t="s">
        <v>37</v>
      </c>
      <c r="B15" s="125"/>
      <c r="C15" s="122">
        <v>2800</v>
      </c>
      <c r="D15" s="123"/>
      <c r="E15" s="55" t="s">
        <v>22</v>
      </c>
      <c r="F15" s="16">
        <v>1160</v>
      </c>
      <c r="G15" s="16">
        <v>1000</v>
      </c>
      <c r="H15" s="17">
        <v>290</v>
      </c>
      <c r="J15" s="1"/>
      <c r="K15" s="2"/>
      <c r="L15" s="3"/>
      <c r="M15" s="4"/>
    </row>
    <row r="16" spans="1:13" ht="15.75" customHeight="1">
      <c r="A16" s="124" t="s">
        <v>5</v>
      </c>
      <c r="B16" s="125"/>
      <c r="C16" s="122">
        <v>3000</v>
      </c>
      <c r="D16" s="123"/>
      <c r="E16" s="55">
        <v>6300</v>
      </c>
      <c r="F16" s="16">
        <v>1160</v>
      </c>
      <c r="G16" s="16">
        <v>1000</v>
      </c>
      <c r="H16" s="17">
        <v>590</v>
      </c>
      <c r="J16" s="1"/>
      <c r="K16" s="2"/>
      <c r="L16" s="3"/>
      <c r="M16" s="4"/>
    </row>
    <row r="17" spans="1:13" ht="15.75" customHeight="1">
      <c r="A17" s="124" t="s">
        <v>6</v>
      </c>
      <c r="B17" s="125"/>
      <c r="C17" s="122">
        <v>3200</v>
      </c>
      <c r="D17" s="123"/>
      <c r="E17" s="55">
        <v>6900</v>
      </c>
      <c r="F17" s="16">
        <v>1160</v>
      </c>
      <c r="G17" s="16">
        <v>1000</v>
      </c>
      <c r="H17" s="17">
        <v>890</v>
      </c>
      <c r="J17" s="1"/>
      <c r="K17" s="2"/>
      <c r="L17" s="3"/>
      <c r="M17" s="4"/>
    </row>
    <row r="18" spans="1:13" ht="15.75" customHeight="1">
      <c r="A18" s="124" t="s">
        <v>7</v>
      </c>
      <c r="B18" s="125"/>
      <c r="C18" s="122">
        <v>4100</v>
      </c>
      <c r="D18" s="123"/>
      <c r="E18" s="55">
        <v>8900</v>
      </c>
      <c r="F18" s="16">
        <v>1680</v>
      </c>
      <c r="G18" s="16">
        <v>1500</v>
      </c>
      <c r="H18" s="17">
        <v>890</v>
      </c>
      <c r="J18" s="1"/>
      <c r="K18" s="2"/>
      <c r="L18" s="3"/>
      <c r="M18" s="4"/>
    </row>
    <row r="19" spans="1:13" ht="15.75" customHeight="1">
      <c r="A19" s="124" t="s">
        <v>8</v>
      </c>
      <c r="B19" s="125"/>
      <c r="C19" s="122">
        <v>4800</v>
      </c>
      <c r="D19" s="123"/>
      <c r="E19" s="55">
        <v>9500</v>
      </c>
      <c r="F19" s="16">
        <v>1680</v>
      </c>
      <c r="G19" s="16">
        <v>1500</v>
      </c>
      <c r="H19" s="17">
        <v>890</v>
      </c>
      <c r="J19" s="1"/>
      <c r="K19" s="2"/>
      <c r="L19" s="3"/>
      <c r="M19" s="4"/>
    </row>
    <row r="20" spans="1:13" ht="15.75" customHeight="1">
      <c r="A20" s="124" t="s">
        <v>9</v>
      </c>
      <c r="B20" s="125"/>
      <c r="C20" s="122">
        <v>5800</v>
      </c>
      <c r="D20" s="123"/>
      <c r="E20" s="55">
        <v>12500</v>
      </c>
      <c r="F20" s="16">
        <v>2200</v>
      </c>
      <c r="G20" s="16">
        <v>2000</v>
      </c>
      <c r="H20" s="17">
        <v>590</v>
      </c>
      <c r="J20" s="1"/>
      <c r="K20" s="2"/>
      <c r="L20" s="3"/>
      <c r="M20" s="4"/>
    </row>
    <row r="21" spans="1:13" ht="15.75" customHeight="1" thickBot="1">
      <c r="A21" s="126" t="s">
        <v>10</v>
      </c>
      <c r="B21" s="127"/>
      <c r="C21" s="128">
        <v>7100</v>
      </c>
      <c r="D21" s="129"/>
      <c r="E21" s="67">
        <v>13900</v>
      </c>
      <c r="F21" s="18">
        <v>2200</v>
      </c>
      <c r="G21" s="18">
        <v>2000</v>
      </c>
      <c r="H21" s="19">
        <v>890</v>
      </c>
      <c r="J21" s="3"/>
      <c r="K21" s="3"/>
      <c r="L21" s="3"/>
      <c r="M21" s="3"/>
    </row>
    <row r="22" spans="1:8" ht="15.75" customHeight="1" thickBot="1">
      <c r="A22" s="47" t="s">
        <v>15</v>
      </c>
      <c r="B22" s="48"/>
      <c r="C22" s="48"/>
      <c r="D22" s="48"/>
      <c r="E22" s="50" t="s">
        <v>78</v>
      </c>
      <c r="F22" s="48"/>
      <c r="G22" s="48"/>
      <c r="H22" s="49"/>
    </row>
    <row r="23" spans="1:8" ht="15.75" customHeight="1">
      <c r="A23" s="119" t="s">
        <v>11</v>
      </c>
      <c r="B23" s="120"/>
      <c r="C23" s="130">
        <v>3200</v>
      </c>
      <c r="D23" s="131"/>
      <c r="E23" s="56">
        <v>5300</v>
      </c>
      <c r="F23" s="14">
        <v>1160</v>
      </c>
      <c r="G23" s="14">
        <v>700</v>
      </c>
      <c r="H23" s="15">
        <v>150</v>
      </c>
    </row>
    <row r="24" spans="1:8" ht="15.75" customHeight="1">
      <c r="A24" s="124" t="s">
        <v>12</v>
      </c>
      <c r="B24" s="125"/>
      <c r="C24" s="122">
        <v>4800</v>
      </c>
      <c r="D24" s="123"/>
      <c r="E24" s="55">
        <v>9500</v>
      </c>
      <c r="F24" s="16">
        <v>1680</v>
      </c>
      <c r="G24" s="16">
        <v>700</v>
      </c>
      <c r="H24" s="17">
        <v>150</v>
      </c>
    </row>
    <row r="25" spans="1:8" ht="15.75" customHeight="1" thickBot="1">
      <c r="A25" s="126" t="s">
        <v>13</v>
      </c>
      <c r="B25" s="127"/>
      <c r="C25" s="132">
        <v>7100</v>
      </c>
      <c r="D25" s="133"/>
      <c r="E25" s="67">
        <v>13900</v>
      </c>
      <c r="F25" s="18">
        <v>2200</v>
      </c>
      <c r="G25" s="18">
        <v>700</v>
      </c>
      <c r="H25" s="19">
        <v>160</v>
      </c>
    </row>
    <row r="26" spans="1:8" ht="15.75" customHeight="1" thickBot="1">
      <c r="A26" s="116" t="s">
        <v>14</v>
      </c>
      <c r="B26" s="117"/>
      <c r="C26" s="117"/>
      <c r="D26" s="117"/>
      <c r="E26" s="117"/>
      <c r="F26" s="117"/>
      <c r="G26" s="117"/>
      <c r="H26" s="118"/>
    </row>
    <row r="27" spans="1:8" ht="15.75" customHeight="1">
      <c r="A27" s="119" t="s">
        <v>18</v>
      </c>
      <c r="B27" s="120"/>
      <c r="C27" s="130">
        <v>3600</v>
      </c>
      <c r="D27" s="131"/>
      <c r="E27" s="56"/>
      <c r="F27" s="14">
        <v>1500</v>
      </c>
      <c r="G27" s="14" t="s">
        <v>22</v>
      </c>
      <c r="H27" s="15">
        <v>100</v>
      </c>
    </row>
    <row r="28" spans="1:8" ht="15.75" customHeight="1">
      <c r="A28" s="124" t="s">
        <v>0</v>
      </c>
      <c r="B28" s="125"/>
      <c r="C28" s="122">
        <v>5400</v>
      </c>
      <c r="D28" s="123"/>
      <c r="E28" s="55"/>
      <c r="F28" s="16">
        <v>2000</v>
      </c>
      <c r="G28" s="16" t="s">
        <v>22</v>
      </c>
      <c r="H28" s="17">
        <v>120</v>
      </c>
    </row>
    <row r="29" spans="1:8" ht="15.75" customHeight="1" thickBot="1">
      <c r="A29" s="134" t="s">
        <v>19</v>
      </c>
      <c r="B29" s="109"/>
      <c r="C29" s="128">
        <v>7500</v>
      </c>
      <c r="D29" s="129"/>
      <c r="E29" s="58"/>
      <c r="F29" s="20">
        <v>2500</v>
      </c>
      <c r="G29" s="20" t="s">
        <v>22</v>
      </c>
      <c r="H29" s="21">
        <v>120</v>
      </c>
    </row>
    <row r="30" spans="1:8" ht="15.75" customHeight="1" thickBot="1">
      <c r="A30" s="135" t="s">
        <v>73</v>
      </c>
      <c r="B30" s="136"/>
      <c r="C30" s="136"/>
      <c r="D30" s="136"/>
      <c r="E30" s="136"/>
      <c r="F30" s="136"/>
      <c r="G30" s="136"/>
      <c r="H30" s="137"/>
    </row>
    <row r="31" spans="1:8" ht="15.75" customHeight="1">
      <c r="A31" s="138" t="s">
        <v>75</v>
      </c>
      <c r="B31" s="139"/>
      <c r="C31" s="140">
        <v>1800</v>
      </c>
      <c r="D31" s="140"/>
      <c r="E31" s="60"/>
      <c r="F31" s="22">
        <v>780</v>
      </c>
      <c r="G31" s="22">
        <v>580</v>
      </c>
      <c r="H31" s="23">
        <v>90</v>
      </c>
    </row>
    <row r="32" spans="1:8" ht="15.75" customHeight="1">
      <c r="A32" s="124" t="s">
        <v>39</v>
      </c>
      <c r="B32" s="125"/>
      <c r="C32" s="141">
        <v>2200</v>
      </c>
      <c r="D32" s="141"/>
      <c r="E32" s="53"/>
      <c r="F32" s="16">
        <v>780</v>
      </c>
      <c r="G32" s="16">
        <v>580</v>
      </c>
      <c r="H32" s="17">
        <v>90</v>
      </c>
    </row>
    <row r="33" spans="1:8" ht="15.75" customHeight="1">
      <c r="A33" s="124" t="s">
        <v>40</v>
      </c>
      <c r="B33" s="125"/>
      <c r="C33" s="141">
        <v>4500</v>
      </c>
      <c r="D33" s="141"/>
      <c r="E33" s="53"/>
      <c r="F33" s="16">
        <v>780</v>
      </c>
      <c r="G33" s="16">
        <v>580</v>
      </c>
      <c r="H33" s="17">
        <v>110</v>
      </c>
    </row>
    <row r="34" spans="1:8" ht="15.75" customHeight="1">
      <c r="A34" s="124" t="s">
        <v>41</v>
      </c>
      <c r="B34" s="125"/>
      <c r="C34" s="141">
        <v>5500</v>
      </c>
      <c r="D34" s="141"/>
      <c r="E34" s="53"/>
      <c r="F34" s="16">
        <v>780</v>
      </c>
      <c r="G34" s="16">
        <v>580</v>
      </c>
      <c r="H34" s="17">
        <v>130</v>
      </c>
    </row>
    <row r="35" spans="1:8" ht="15.75" customHeight="1" thickBot="1">
      <c r="A35" s="134" t="s">
        <v>74</v>
      </c>
      <c r="B35" s="109"/>
      <c r="C35" s="142">
        <v>2500</v>
      </c>
      <c r="D35" s="142"/>
      <c r="E35" s="52"/>
      <c r="F35" s="20" t="s">
        <v>22</v>
      </c>
      <c r="G35" s="20" t="s">
        <v>22</v>
      </c>
      <c r="H35" s="21" t="s">
        <v>22</v>
      </c>
    </row>
    <row r="36" spans="1:8" ht="15.75" customHeight="1" thickBot="1">
      <c r="A36" s="143" t="s">
        <v>25</v>
      </c>
      <c r="B36" s="144"/>
      <c r="C36" s="144"/>
      <c r="D36" s="144"/>
      <c r="E36" s="144"/>
      <c r="F36" s="144"/>
      <c r="G36" s="144"/>
      <c r="H36" s="145"/>
    </row>
    <row r="37" spans="1:8" ht="15.75" customHeight="1">
      <c r="A37" s="146" t="s">
        <v>27</v>
      </c>
      <c r="B37" s="147"/>
      <c r="C37" s="140">
        <v>350</v>
      </c>
      <c r="D37" s="140"/>
      <c r="E37" s="60"/>
      <c r="F37" s="66">
        <v>110</v>
      </c>
      <c r="G37" s="51" t="s">
        <v>22</v>
      </c>
      <c r="H37" s="69">
        <v>1000</v>
      </c>
    </row>
    <row r="38" spans="1:8" ht="15.75" customHeight="1">
      <c r="A38" s="148" t="s">
        <v>26</v>
      </c>
      <c r="B38" s="149"/>
      <c r="C38" s="141">
        <v>700</v>
      </c>
      <c r="D38" s="141"/>
      <c r="E38" s="53"/>
      <c r="F38" s="59">
        <v>110</v>
      </c>
      <c r="G38" s="7" t="s">
        <v>22</v>
      </c>
      <c r="H38" s="11">
        <v>2000</v>
      </c>
    </row>
    <row r="39" spans="1:8" ht="15.75" customHeight="1">
      <c r="A39" s="148" t="s">
        <v>28</v>
      </c>
      <c r="B39" s="149"/>
      <c r="C39" s="141">
        <v>1000</v>
      </c>
      <c r="D39" s="141"/>
      <c r="E39" s="53"/>
      <c r="F39" s="59">
        <v>110</v>
      </c>
      <c r="G39" s="7" t="s">
        <v>22</v>
      </c>
      <c r="H39" s="11">
        <v>3000</v>
      </c>
    </row>
    <row r="40" spans="1:8" ht="15.75" customHeight="1">
      <c r="A40" s="148" t="s">
        <v>29</v>
      </c>
      <c r="B40" s="149"/>
      <c r="C40" s="141">
        <v>500</v>
      </c>
      <c r="D40" s="141"/>
      <c r="E40" s="53"/>
      <c r="F40" s="59">
        <v>114</v>
      </c>
      <c r="G40" s="7" t="s">
        <v>22</v>
      </c>
      <c r="H40" s="11">
        <v>2000</v>
      </c>
    </row>
    <row r="41" spans="1:8" ht="15.75" customHeight="1">
      <c r="A41" s="148" t="s">
        <v>30</v>
      </c>
      <c r="B41" s="149"/>
      <c r="C41" s="141">
        <v>250</v>
      </c>
      <c r="D41" s="141"/>
      <c r="E41" s="53"/>
      <c r="F41" s="59">
        <v>110</v>
      </c>
      <c r="G41" s="7" t="s">
        <v>22</v>
      </c>
      <c r="H41" s="8" t="s">
        <v>22</v>
      </c>
    </row>
    <row r="42" spans="1:8" ht="15.75" customHeight="1">
      <c r="A42" s="148" t="s">
        <v>31</v>
      </c>
      <c r="B42" s="149"/>
      <c r="C42" s="141">
        <v>250</v>
      </c>
      <c r="D42" s="141"/>
      <c r="E42" s="53"/>
      <c r="F42" s="59">
        <v>110</v>
      </c>
      <c r="G42" s="7" t="s">
        <v>22</v>
      </c>
      <c r="H42" s="8" t="s">
        <v>22</v>
      </c>
    </row>
    <row r="43" spans="1:8" ht="15.75" customHeight="1">
      <c r="A43" s="150" t="s">
        <v>32</v>
      </c>
      <c r="B43" s="151"/>
      <c r="C43" s="122">
        <v>250</v>
      </c>
      <c r="D43" s="123"/>
      <c r="E43" s="67"/>
      <c r="F43" s="24">
        <v>110</v>
      </c>
      <c r="G43" s="25" t="s">
        <v>22</v>
      </c>
      <c r="H43" s="26" t="s">
        <v>22</v>
      </c>
    </row>
    <row r="44" spans="1:8" ht="15.75" customHeight="1">
      <c r="A44" s="150" t="s">
        <v>42</v>
      </c>
      <c r="B44" s="151"/>
      <c r="C44" s="122">
        <v>300</v>
      </c>
      <c r="D44" s="123"/>
      <c r="E44" s="67"/>
      <c r="F44" s="24">
        <v>110</v>
      </c>
      <c r="G44" s="25" t="s">
        <v>22</v>
      </c>
      <c r="H44" s="26" t="s">
        <v>22</v>
      </c>
    </row>
    <row r="45" spans="1:8" ht="15.75" customHeight="1">
      <c r="A45" s="150" t="s">
        <v>44</v>
      </c>
      <c r="B45" s="151"/>
      <c r="C45" s="122">
        <v>450</v>
      </c>
      <c r="D45" s="123"/>
      <c r="E45" s="67"/>
      <c r="F45" s="24" t="s">
        <v>22</v>
      </c>
      <c r="G45" s="25" t="s">
        <v>22</v>
      </c>
      <c r="H45" s="26" t="s">
        <v>22</v>
      </c>
    </row>
    <row r="46" spans="1:8" ht="15.75" customHeight="1" thickBot="1">
      <c r="A46" s="152" t="s">
        <v>43</v>
      </c>
      <c r="B46" s="153"/>
      <c r="C46" s="142">
        <v>450</v>
      </c>
      <c r="D46" s="142"/>
      <c r="E46" s="52"/>
      <c r="F46" s="61" t="s">
        <v>22</v>
      </c>
      <c r="G46" s="57" t="s">
        <v>22</v>
      </c>
      <c r="H46" s="9" t="s">
        <v>22</v>
      </c>
    </row>
    <row r="47" spans="1:8" ht="7.5" customHeight="1">
      <c r="A47" s="154"/>
      <c r="B47" s="154"/>
      <c r="C47" s="154"/>
      <c r="D47" s="154"/>
      <c r="E47" s="62"/>
      <c r="F47" s="6"/>
      <c r="G47" s="6"/>
      <c r="H47" s="6"/>
    </row>
    <row r="48" spans="1:8" ht="4.5" customHeight="1">
      <c r="A48" s="155"/>
      <c r="B48" s="155"/>
      <c r="C48" s="5"/>
      <c r="D48" s="5"/>
      <c r="E48" s="5"/>
      <c r="F48" s="5"/>
      <c r="G48" s="5"/>
      <c r="H48" s="5"/>
    </row>
    <row r="49" spans="1:8" ht="45.75" customHeight="1">
      <c r="A49" s="156" t="s">
        <v>100</v>
      </c>
      <c r="B49" s="157"/>
      <c r="C49" s="157"/>
      <c r="D49" s="157"/>
      <c r="E49" s="157"/>
      <c r="F49" s="157"/>
      <c r="G49" s="157"/>
      <c r="H49" s="157"/>
    </row>
    <row r="50" spans="1:8" ht="45.75" customHeight="1">
      <c r="A50" s="157"/>
      <c r="B50" s="157"/>
      <c r="C50" s="157"/>
      <c r="D50" s="157"/>
      <c r="E50" s="157"/>
      <c r="F50" s="157"/>
      <c r="G50" s="157"/>
      <c r="H50" s="157"/>
    </row>
    <row r="51" spans="1:8" ht="28.5" customHeight="1">
      <c r="A51" s="157"/>
      <c r="B51" s="157"/>
      <c r="C51" s="157"/>
      <c r="D51" s="157"/>
      <c r="E51" s="157"/>
      <c r="F51" s="157"/>
      <c r="G51" s="157"/>
      <c r="H51" s="157"/>
    </row>
    <row r="52" spans="1:2" ht="12.75">
      <c r="A52" s="158"/>
      <c r="B52" s="158"/>
    </row>
    <row r="53" spans="1:2" ht="8.25" customHeight="1">
      <c r="A53" s="158"/>
      <c r="B53" s="158"/>
    </row>
    <row r="54" spans="1:2" ht="6.75" customHeight="1" hidden="1">
      <c r="A54" s="158"/>
      <c r="B54" s="158"/>
    </row>
    <row r="55" spans="1:2" ht="2.25" customHeight="1" hidden="1">
      <c r="A55" s="158"/>
      <c r="B55" s="158"/>
    </row>
    <row r="56" spans="1:2" ht="12.75">
      <c r="A56" s="158"/>
      <c r="B56" s="158"/>
    </row>
    <row r="57" spans="1:2" ht="12.75">
      <c r="A57" s="158"/>
      <c r="B57" s="158"/>
    </row>
    <row r="58" spans="1:2" ht="12.75">
      <c r="A58" s="158"/>
      <c r="B58" s="158"/>
    </row>
    <row r="59" spans="1:2" ht="12.75">
      <c r="A59" s="158"/>
      <c r="B59" s="158"/>
    </row>
    <row r="60" spans="1:2" ht="12.75">
      <c r="A60" s="158"/>
      <c r="B60" s="158"/>
    </row>
    <row r="61" spans="1:2" ht="12.75">
      <c r="A61" s="158"/>
      <c r="B61" s="158"/>
    </row>
    <row r="62" spans="1:2" ht="12.75">
      <c r="A62" s="158"/>
      <c r="B62" s="158"/>
    </row>
    <row r="63" spans="1:2" ht="12.75">
      <c r="A63" s="158"/>
      <c r="B63" s="158"/>
    </row>
    <row r="64" spans="1:2" ht="12.75">
      <c r="A64" s="158"/>
      <c r="B64" s="158"/>
    </row>
    <row r="65" spans="1:2" ht="12.75">
      <c r="A65" s="158"/>
      <c r="B65" s="158"/>
    </row>
    <row r="66" spans="1:2" ht="12.75">
      <c r="A66" s="158"/>
      <c r="B66" s="158"/>
    </row>
    <row r="67" spans="1:2" ht="12.75">
      <c r="A67" s="158"/>
      <c r="B67" s="158"/>
    </row>
    <row r="68" spans="1:2" ht="12.75">
      <c r="A68" s="158"/>
      <c r="B68" s="158"/>
    </row>
    <row r="69" spans="1:2" ht="12.75">
      <c r="A69" s="158"/>
      <c r="B69" s="158"/>
    </row>
    <row r="70" spans="1:2" ht="12.75">
      <c r="A70" s="158"/>
      <c r="B70" s="158"/>
    </row>
    <row r="71" spans="1:2" ht="12.75">
      <c r="A71" s="158"/>
      <c r="B71" s="158"/>
    </row>
    <row r="72" spans="1:2" ht="12.75">
      <c r="A72" s="158"/>
      <c r="B72" s="158"/>
    </row>
    <row r="73" spans="1:2" ht="12.75">
      <c r="A73" s="158"/>
      <c r="B73" s="158"/>
    </row>
    <row r="74" spans="1:2" ht="12.75">
      <c r="A74" s="158"/>
      <c r="B74" s="158"/>
    </row>
    <row r="75" spans="1:2" ht="12.75">
      <c r="A75" s="158"/>
      <c r="B75" s="158"/>
    </row>
    <row r="76" spans="1:2" ht="12.75">
      <c r="A76" s="158"/>
      <c r="B76" s="158"/>
    </row>
    <row r="77" spans="1:2" ht="12.75">
      <c r="A77" s="158"/>
      <c r="B77" s="158"/>
    </row>
    <row r="78" spans="1:2" ht="12.75">
      <c r="A78" s="158"/>
      <c r="B78" s="158"/>
    </row>
    <row r="79" spans="1:2" ht="12.75">
      <c r="A79" s="158"/>
      <c r="B79" s="158"/>
    </row>
    <row r="80" spans="1:2" ht="12.75">
      <c r="A80" s="158"/>
      <c r="B80" s="158"/>
    </row>
    <row r="81" spans="1:2" ht="12.75">
      <c r="A81" s="158"/>
      <c r="B81" s="158"/>
    </row>
    <row r="82" spans="1:2" ht="12.75">
      <c r="A82" s="158"/>
      <c r="B82" s="158"/>
    </row>
    <row r="83" spans="1:2" ht="12.75">
      <c r="A83" s="158"/>
      <c r="B83" s="158"/>
    </row>
    <row r="84" spans="1:2" ht="12.75">
      <c r="A84" s="158"/>
      <c r="B84" s="158"/>
    </row>
    <row r="85" spans="1:2" ht="12.75">
      <c r="A85" s="158"/>
      <c r="B85" s="158"/>
    </row>
    <row r="86" spans="1:2" ht="12.75">
      <c r="A86" s="158"/>
      <c r="B86" s="158"/>
    </row>
    <row r="87" spans="1:2" ht="12.75">
      <c r="A87" s="158"/>
      <c r="B87" s="158"/>
    </row>
    <row r="88" spans="1:2" ht="12.75">
      <c r="A88" s="158"/>
      <c r="B88" s="158"/>
    </row>
    <row r="89" spans="1:2" ht="12.75">
      <c r="A89" s="158"/>
      <c r="B89" s="158"/>
    </row>
    <row r="90" spans="1:2" ht="12.75">
      <c r="A90" s="158"/>
      <c r="B90" s="158"/>
    </row>
    <row r="91" spans="1:2" ht="12.75">
      <c r="A91" s="158"/>
      <c r="B91" s="158"/>
    </row>
    <row r="92" spans="1:2" ht="12.75">
      <c r="A92" s="158"/>
      <c r="B92" s="158"/>
    </row>
    <row r="93" spans="1:2" ht="12.75">
      <c r="A93" s="158"/>
      <c r="B93" s="158"/>
    </row>
    <row r="94" spans="1:2" ht="12.75">
      <c r="A94" s="158"/>
      <c r="B94" s="158"/>
    </row>
    <row r="95" spans="1:2" ht="12.75">
      <c r="A95" s="158"/>
      <c r="B95" s="158"/>
    </row>
    <row r="96" spans="1:2" ht="12.75">
      <c r="A96" s="158"/>
      <c r="B96" s="158"/>
    </row>
    <row r="97" spans="1:2" ht="12.75">
      <c r="A97" s="158"/>
      <c r="B97" s="158"/>
    </row>
  </sheetData>
  <sheetProtection/>
  <mergeCells count="128">
    <mergeCell ref="A96:B96"/>
    <mergeCell ref="A97:B9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7:B47"/>
    <mergeCell ref="C47:D47"/>
    <mergeCell ref="A48:B48"/>
    <mergeCell ref="A49:H51"/>
    <mergeCell ref="A52:B52"/>
    <mergeCell ref="A53:B53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4:B34"/>
    <mergeCell ref="C34:D34"/>
    <mergeCell ref="A35:B35"/>
    <mergeCell ref="C35:D35"/>
    <mergeCell ref="A36:H36"/>
    <mergeCell ref="A37:B37"/>
    <mergeCell ref="C37:D37"/>
    <mergeCell ref="A30:H30"/>
    <mergeCell ref="A31:B31"/>
    <mergeCell ref="C31:D31"/>
    <mergeCell ref="A32:B32"/>
    <mergeCell ref="C32:D32"/>
    <mergeCell ref="A33:B33"/>
    <mergeCell ref="C33:D33"/>
    <mergeCell ref="A26:H26"/>
    <mergeCell ref="A27:B27"/>
    <mergeCell ref="C27:D27"/>
    <mergeCell ref="A28:B28"/>
    <mergeCell ref="C28:D28"/>
    <mergeCell ref="A29:B29"/>
    <mergeCell ref="C29:D29"/>
    <mergeCell ref="A23:B23"/>
    <mergeCell ref="C23:D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9:H9"/>
    <mergeCell ref="A10:B10"/>
    <mergeCell ref="C10:D10"/>
    <mergeCell ref="A11:H11"/>
    <mergeCell ref="A12:B12"/>
    <mergeCell ref="C12:D12"/>
    <mergeCell ref="A1:H1"/>
    <mergeCell ref="A2:H2"/>
    <mergeCell ref="A3:H3"/>
    <mergeCell ref="A4:H5"/>
    <mergeCell ref="A6:H6"/>
    <mergeCell ref="A7:B8"/>
    <mergeCell ref="C7:D7"/>
    <mergeCell ref="F7:H7"/>
    <mergeCell ref="C8:D8"/>
  </mergeCells>
  <printOptions/>
  <pageMargins left="0.36" right="0.2755905511811024" top="0.63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="85" zoomScaleSheetLayoutView="85" zoomScalePageLayoutView="0" workbookViewId="0" topLeftCell="A10">
      <selection activeCell="C19" sqref="C19:D19"/>
    </sheetView>
  </sheetViews>
  <sheetFormatPr defaultColWidth="9.00390625" defaultRowHeight="12.75"/>
  <cols>
    <col min="2" max="2" width="22.625" style="0" customWidth="1"/>
    <col min="3" max="3" width="14.25390625" style="0" customWidth="1"/>
    <col min="4" max="4" width="9.125" style="0" customWidth="1"/>
    <col min="5" max="5" width="10.75390625" style="0" customWidth="1"/>
    <col min="6" max="6" width="17.25390625" style="0" customWidth="1"/>
    <col min="7" max="7" width="25.125" style="0" customWidth="1"/>
    <col min="8" max="8" width="24.75390625" style="0" customWidth="1"/>
    <col min="9" max="9" width="4.875" style="0" customWidth="1"/>
    <col min="12" max="12" width="2.375" style="0" customWidth="1"/>
  </cols>
  <sheetData>
    <row r="1" spans="1:8" ht="132" customHeight="1" thickTop="1">
      <c r="A1" s="88"/>
      <c r="B1" s="89"/>
      <c r="C1" s="89"/>
      <c r="D1" s="89"/>
      <c r="E1" s="89"/>
      <c r="F1" s="89"/>
      <c r="G1" s="89"/>
      <c r="H1" s="90"/>
    </row>
    <row r="2" spans="1:8" ht="59.25" customHeight="1">
      <c r="A2" s="91" t="s">
        <v>72</v>
      </c>
      <c r="B2" s="92"/>
      <c r="C2" s="92"/>
      <c r="D2" s="92"/>
      <c r="E2" s="92"/>
      <c r="F2" s="92"/>
      <c r="G2" s="92"/>
      <c r="H2" s="93"/>
    </row>
    <row r="3" spans="1:8" ht="50.25" customHeight="1" thickBot="1">
      <c r="A3" s="94" t="s">
        <v>35</v>
      </c>
      <c r="B3" s="95"/>
      <c r="C3" s="95"/>
      <c r="D3" s="95"/>
      <c r="E3" s="95"/>
      <c r="F3" s="95"/>
      <c r="G3" s="95"/>
      <c r="H3" s="96"/>
    </row>
    <row r="4" spans="1:8" ht="21.75" customHeight="1" thickTop="1">
      <c r="A4" s="97" t="s">
        <v>98</v>
      </c>
      <c r="B4" s="97"/>
      <c r="C4" s="97"/>
      <c r="D4" s="97"/>
      <c r="E4" s="97"/>
      <c r="F4" s="97"/>
      <c r="G4" s="97"/>
      <c r="H4" s="97"/>
    </row>
    <row r="5" spans="1:13" ht="21.75" customHeight="1" thickBot="1">
      <c r="A5" s="98"/>
      <c r="B5" s="98"/>
      <c r="C5" s="98"/>
      <c r="D5" s="98"/>
      <c r="E5" s="98"/>
      <c r="F5" s="98"/>
      <c r="G5" s="98"/>
      <c r="H5" s="98"/>
      <c r="J5" s="1"/>
      <c r="K5" s="2"/>
      <c r="L5" s="3"/>
      <c r="M5" s="4"/>
    </row>
    <row r="6" spans="1:13" ht="18" customHeight="1" thickBot="1">
      <c r="A6" s="99" t="s">
        <v>79</v>
      </c>
      <c r="B6" s="100"/>
      <c r="C6" s="100"/>
      <c r="D6" s="100"/>
      <c r="E6" s="100"/>
      <c r="F6" s="100"/>
      <c r="G6" s="100"/>
      <c r="H6" s="101"/>
      <c r="J6" s="1"/>
      <c r="K6" s="2"/>
      <c r="L6" s="3"/>
      <c r="M6" s="4"/>
    </row>
    <row r="7" spans="1:13" ht="15.75" customHeight="1">
      <c r="A7" s="102" t="s">
        <v>23</v>
      </c>
      <c r="B7" s="103"/>
      <c r="C7" s="106" t="s">
        <v>1</v>
      </c>
      <c r="D7" s="107"/>
      <c r="E7" s="72" t="s">
        <v>76</v>
      </c>
      <c r="F7" s="103" t="s">
        <v>21</v>
      </c>
      <c r="G7" s="103"/>
      <c r="H7" s="108"/>
      <c r="J7" s="1"/>
      <c r="K7" s="2"/>
      <c r="L7" s="3"/>
      <c r="M7" s="4"/>
    </row>
    <row r="8" spans="1:13" ht="15.75" customHeight="1" thickBot="1">
      <c r="A8" s="104"/>
      <c r="B8" s="105"/>
      <c r="C8" s="109" t="s">
        <v>20</v>
      </c>
      <c r="D8" s="109"/>
      <c r="E8" s="73" t="s">
        <v>77</v>
      </c>
      <c r="F8" s="12" t="s">
        <v>33</v>
      </c>
      <c r="G8" s="12" t="s">
        <v>34</v>
      </c>
      <c r="H8" s="13" t="s">
        <v>2</v>
      </c>
      <c r="J8" s="1"/>
      <c r="K8" s="2"/>
      <c r="L8" s="3"/>
      <c r="M8" s="4"/>
    </row>
    <row r="9" spans="1:13" ht="15.75" customHeight="1" thickBot="1">
      <c r="A9" s="110" t="s">
        <v>17</v>
      </c>
      <c r="B9" s="111"/>
      <c r="C9" s="111"/>
      <c r="D9" s="111"/>
      <c r="E9" s="111"/>
      <c r="F9" s="111"/>
      <c r="G9" s="111"/>
      <c r="H9" s="112"/>
      <c r="J9" s="1"/>
      <c r="K9" s="2"/>
      <c r="L9" s="3"/>
      <c r="M9" s="4"/>
    </row>
    <row r="10" spans="1:13" ht="15.75" customHeight="1" thickBot="1">
      <c r="A10" s="113" t="s">
        <v>24</v>
      </c>
      <c r="B10" s="114"/>
      <c r="C10" s="115">
        <v>900</v>
      </c>
      <c r="D10" s="115"/>
      <c r="E10" s="75" t="s">
        <v>22</v>
      </c>
      <c r="F10" s="74">
        <v>840</v>
      </c>
      <c r="G10" s="74">
        <v>620</v>
      </c>
      <c r="H10" s="45">
        <v>70</v>
      </c>
      <c r="J10" s="1"/>
      <c r="K10" s="2"/>
      <c r="L10" s="3"/>
      <c r="M10" s="4"/>
    </row>
    <row r="11" spans="1:13" ht="15.75" customHeight="1" thickBot="1">
      <c r="A11" s="116" t="s">
        <v>16</v>
      </c>
      <c r="B11" s="117"/>
      <c r="C11" s="117"/>
      <c r="D11" s="117"/>
      <c r="E11" s="117"/>
      <c r="F11" s="117"/>
      <c r="G11" s="117"/>
      <c r="H11" s="118"/>
      <c r="J11" s="1"/>
      <c r="K11" s="2"/>
      <c r="L11" s="3"/>
      <c r="M11" s="4"/>
    </row>
    <row r="12" spans="1:13" ht="15.75" customHeight="1">
      <c r="A12" s="119" t="s">
        <v>70</v>
      </c>
      <c r="B12" s="120"/>
      <c r="C12" s="121">
        <v>1400</v>
      </c>
      <c r="D12" s="121"/>
      <c r="E12" s="44" t="s">
        <v>22</v>
      </c>
      <c r="F12" s="76">
        <v>840</v>
      </c>
      <c r="G12" s="76">
        <v>700</v>
      </c>
      <c r="H12" s="46" t="s">
        <v>38</v>
      </c>
      <c r="J12" s="1"/>
      <c r="K12" s="2"/>
      <c r="L12" s="3"/>
      <c r="M12" s="4"/>
    </row>
    <row r="13" spans="1:13" ht="15.75" customHeight="1">
      <c r="A13" s="119" t="s">
        <v>3</v>
      </c>
      <c r="B13" s="120"/>
      <c r="C13" s="122">
        <v>1800</v>
      </c>
      <c r="D13" s="123"/>
      <c r="E13" s="82" t="s">
        <v>22</v>
      </c>
      <c r="F13" s="14">
        <v>840</v>
      </c>
      <c r="G13" s="14">
        <v>700</v>
      </c>
      <c r="H13" s="15">
        <v>590</v>
      </c>
      <c r="J13" s="1"/>
      <c r="K13" s="2"/>
      <c r="L13" s="3"/>
      <c r="M13" s="4"/>
    </row>
    <row r="14" spans="1:13" ht="15.75" customHeight="1">
      <c r="A14" s="124" t="s">
        <v>4</v>
      </c>
      <c r="B14" s="125"/>
      <c r="C14" s="122">
        <v>2100</v>
      </c>
      <c r="D14" s="123"/>
      <c r="E14" s="77">
        <v>4500</v>
      </c>
      <c r="F14" s="16">
        <v>840</v>
      </c>
      <c r="G14" s="16">
        <v>700</v>
      </c>
      <c r="H14" s="17">
        <v>890</v>
      </c>
      <c r="J14" s="1"/>
      <c r="K14" s="2"/>
      <c r="L14" s="3"/>
      <c r="M14" s="4"/>
    </row>
    <row r="15" spans="1:13" ht="15.75" customHeight="1">
      <c r="A15" s="124" t="s">
        <v>37</v>
      </c>
      <c r="B15" s="125"/>
      <c r="C15" s="122">
        <v>2300</v>
      </c>
      <c r="D15" s="123"/>
      <c r="E15" s="77" t="s">
        <v>22</v>
      </c>
      <c r="F15" s="16">
        <v>1160</v>
      </c>
      <c r="G15" s="16">
        <v>1000</v>
      </c>
      <c r="H15" s="17">
        <v>290</v>
      </c>
      <c r="J15" s="1"/>
      <c r="K15" s="2"/>
      <c r="L15" s="3"/>
      <c r="M15" s="4"/>
    </row>
    <row r="16" spans="1:13" ht="15.75" customHeight="1">
      <c r="A16" s="124" t="s">
        <v>5</v>
      </c>
      <c r="B16" s="125"/>
      <c r="C16" s="122">
        <v>2500</v>
      </c>
      <c r="D16" s="123"/>
      <c r="E16" s="77">
        <v>5200</v>
      </c>
      <c r="F16" s="16">
        <v>1160</v>
      </c>
      <c r="G16" s="16">
        <v>1000</v>
      </c>
      <c r="H16" s="17">
        <v>590</v>
      </c>
      <c r="J16" s="1"/>
      <c r="K16" s="2"/>
      <c r="L16" s="3"/>
      <c r="M16" s="4"/>
    </row>
    <row r="17" spans="1:13" ht="15.75" customHeight="1">
      <c r="A17" s="124" t="s">
        <v>6</v>
      </c>
      <c r="B17" s="125"/>
      <c r="C17" s="122">
        <v>2800</v>
      </c>
      <c r="D17" s="123"/>
      <c r="E17" s="77">
        <v>5900</v>
      </c>
      <c r="F17" s="16">
        <v>1160</v>
      </c>
      <c r="G17" s="16">
        <v>1000</v>
      </c>
      <c r="H17" s="17">
        <v>890</v>
      </c>
      <c r="J17" s="1"/>
      <c r="K17" s="2"/>
      <c r="L17" s="3"/>
      <c r="M17" s="4"/>
    </row>
    <row r="18" spans="1:13" ht="15.75" customHeight="1">
      <c r="A18" s="124" t="s">
        <v>7</v>
      </c>
      <c r="B18" s="125"/>
      <c r="C18" s="122">
        <v>3600</v>
      </c>
      <c r="D18" s="123"/>
      <c r="E18" s="77">
        <v>8000</v>
      </c>
      <c r="F18" s="16">
        <v>1680</v>
      </c>
      <c r="G18" s="16">
        <v>1500</v>
      </c>
      <c r="H18" s="17">
        <v>890</v>
      </c>
      <c r="J18" s="1"/>
      <c r="K18" s="2"/>
      <c r="L18" s="3"/>
      <c r="M18" s="4"/>
    </row>
    <row r="19" spans="1:13" ht="15.75" customHeight="1">
      <c r="A19" s="124" t="s">
        <v>8</v>
      </c>
      <c r="B19" s="125"/>
      <c r="C19" s="122">
        <v>4100</v>
      </c>
      <c r="D19" s="123"/>
      <c r="E19" s="77">
        <v>9000</v>
      </c>
      <c r="F19" s="16">
        <v>1680</v>
      </c>
      <c r="G19" s="16">
        <v>1500</v>
      </c>
      <c r="H19" s="17">
        <v>890</v>
      </c>
      <c r="J19" s="1"/>
      <c r="K19" s="2"/>
      <c r="L19" s="3"/>
      <c r="M19" s="4"/>
    </row>
    <row r="20" spans="1:13" ht="15.75" customHeight="1">
      <c r="A20" s="124" t="s">
        <v>9</v>
      </c>
      <c r="B20" s="125"/>
      <c r="C20" s="122">
        <v>5000</v>
      </c>
      <c r="D20" s="123"/>
      <c r="E20" s="77">
        <v>11000</v>
      </c>
      <c r="F20" s="16">
        <v>2200</v>
      </c>
      <c r="G20" s="16">
        <v>2000</v>
      </c>
      <c r="H20" s="17">
        <v>590</v>
      </c>
      <c r="J20" s="1"/>
      <c r="K20" s="2"/>
      <c r="L20" s="3"/>
      <c r="M20" s="4"/>
    </row>
    <row r="21" spans="1:13" ht="15.75" customHeight="1" thickBot="1">
      <c r="A21" s="126" t="s">
        <v>10</v>
      </c>
      <c r="B21" s="127"/>
      <c r="C21" s="128">
        <v>6000</v>
      </c>
      <c r="D21" s="129"/>
      <c r="E21" s="80">
        <v>12000</v>
      </c>
      <c r="F21" s="18">
        <v>2200</v>
      </c>
      <c r="G21" s="18">
        <v>2000</v>
      </c>
      <c r="H21" s="19">
        <v>890</v>
      </c>
      <c r="J21" s="3"/>
      <c r="K21" s="3"/>
      <c r="L21" s="3"/>
      <c r="M21" s="3"/>
    </row>
    <row r="22" spans="1:8" ht="15.75" customHeight="1" thickBot="1">
      <c r="A22" s="47" t="s">
        <v>15</v>
      </c>
      <c r="B22" s="48"/>
      <c r="C22" s="48"/>
      <c r="D22" s="48"/>
      <c r="E22" s="50" t="s">
        <v>78</v>
      </c>
      <c r="F22" s="48"/>
      <c r="G22" s="48"/>
      <c r="H22" s="49"/>
    </row>
    <row r="23" spans="1:8" ht="15.75" customHeight="1">
      <c r="A23" s="119" t="s">
        <v>11</v>
      </c>
      <c r="B23" s="120"/>
      <c r="C23" s="130">
        <v>2800</v>
      </c>
      <c r="D23" s="131"/>
      <c r="E23" s="79">
        <v>4500</v>
      </c>
      <c r="F23" s="14">
        <v>1160</v>
      </c>
      <c r="G23" s="14">
        <v>700</v>
      </c>
      <c r="H23" s="15">
        <v>150</v>
      </c>
    </row>
    <row r="24" spans="1:8" ht="15.75" customHeight="1">
      <c r="A24" s="124" t="s">
        <v>12</v>
      </c>
      <c r="B24" s="125"/>
      <c r="C24" s="122">
        <v>4100</v>
      </c>
      <c r="D24" s="123"/>
      <c r="E24" s="77">
        <v>8000</v>
      </c>
      <c r="F24" s="16">
        <v>1680</v>
      </c>
      <c r="G24" s="16">
        <v>700</v>
      </c>
      <c r="H24" s="17">
        <v>150</v>
      </c>
    </row>
    <row r="25" spans="1:8" ht="15.75" customHeight="1" thickBot="1">
      <c r="A25" s="126" t="s">
        <v>13</v>
      </c>
      <c r="B25" s="127"/>
      <c r="C25" s="132">
        <v>6000</v>
      </c>
      <c r="D25" s="133"/>
      <c r="E25" s="80">
        <v>11500</v>
      </c>
      <c r="F25" s="18">
        <v>2200</v>
      </c>
      <c r="G25" s="18">
        <v>700</v>
      </c>
      <c r="H25" s="19">
        <v>160</v>
      </c>
    </row>
    <row r="26" spans="1:8" ht="15.75" customHeight="1" thickBot="1">
      <c r="A26" s="116" t="s">
        <v>14</v>
      </c>
      <c r="B26" s="117"/>
      <c r="C26" s="117"/>
      <c r="D26" s="117"/>
      <c r="E26" s="117"/>
      <c r="F26" s="117"/>
      <c r="G26" s="117"/>
      <c r="H26" s="118"/>
    </row>
    <row r="27" spans="1:8" ht="15.75" customHeight="1">
      <c r="A27" s="119" t="s">
        <v>18</v>
      </c>
      <c r="B27" s="120"/>
      <c r="C27" s="130">
        <v>3000</v>
      </c>
      <c r="D27" s="131"/>
      <c r="E27" s="79"/>
      <c r="F27" s="14">
        <v>1500</v>
      </c>
      <c r="G27" s="14" t="s">
        <v>22</v>
      </c>
      <c r="H27" s="15">
        <v>100</v>
      </c>
    </row>
    <row r="28" spans="1:8" ht="15.75" customHeight="1">
      <c r="A28" s="124" t="s">
        <v>0</v>
      </c>
      <c r="B28" s="125"/>
      <c r="C28" s="122">
        <v>4300</v>
      </c>
      <c r="D28" s="123"/>
      <c r="E28" s="77"/>
      <c r="F28" s="16">
        <v>2000</v>
      </c>
      <c r="G28" s="16" t="s">
        <v>22</v>
      </c>
      <c r="H28" s="17">
        <v>120</v>
      </c>
    </row>
    <row r="29" spans="1:8" ht="15.75" customHeight="1" thickBot="1">
      <c r="A29" s="134" t="s">
        <v>19</v>
      </c>
      <c r="B29" s="109"/>
      <c r="C29" s="128">
        <v>7000</v>
      </c>
      <c r="D29" s="129"/>
      <c r="E29" s="78"/>
      <c r="F29" s="20">
        <v>2500</v>
      </c>
      <c r="G29" s="20" t="s">
        <v>22</v>
      </c>
      <c r="H29" s="21">
        <v>120</v>
      </c>
    </row>
    <row r="30" spans="1:8" ht="15.75" customHeight="1" thickBot="1">
      <c r="A30" s="135" t="s">
        <v>73</v>
      </c>
      <c r="B30" s="136"/>
      <c r="C30" s="136"/>
      <c r="D30" s="136"/>
      <c r="E30" s="136"/>
      <c r="F30" s="136"/>
      <c r="G30" s="136"/>
      <c r="H30" s="137"/>
    </row>
    <row r="31" spans="1:8" ht="15.75" customHeight="1">
      <c r="A31" s="138" t="s">
        <v>75</v>
      </c>
      <c r="B31" s="139"/>
      <c r="C31" s="140">
        <v>1500</v>
      </c>
      <c r="D31" s="140"/>
      <c r="E31" s="81"/>
      <c r="F31" s="22">
        <v>780</v>
      </c>
      <c r="G31" s="22">
        <v>580</v>
      </c>
      <c r="H31" s="23">
        <v>90</v>
      </c>
    </row>
    <row r="32" spans="1:8" ht="15.75" customHeight="1">
      <c r="A32" s="124" t="s">
        <v>39</v>
      </c>
      <c r="B32" s="125"/>
      <c r="C32" s="141">
        <v>2000</v>
      </c>
      <c r="D32" s="141"/>
      <c r="E32" s="82"/>
      <c r="F32" s="16">
        <v>780</v>
      </c>
      <c r="G32" s="16">
        <v>580</v>
      </c>
      <c r="H32" s="17">
        <v>90</v>
      </c>
    </row>
    <row r="33" spans="1:8" ht="15.75" customHeight="1">
      <c r="A33" s="124" t="s">
        <v>40</v>
      </c>
      <c r="B33" s="125"/>
      <c r="C33" s="141">
        <v>4000</v>
      </c>
      <c r="D33" s="141"/>
      <c r="E33" s="82"/>
      <c r="F33" s="16">
        <v>780</v>
      </c>
      <c r="G33" s="16">
        <v>580</v>
      </c>
      <c r="H33" s="17">
        <v>110</v>
      </c>
    </row>
    <row r="34" spans="1:8" ht="15.75" customHeight="1">
      <c r="A34" s="124" t="s">
        <v>41</v>
      </c>
      <c r="B34" s="125"/>
      <c r="C34" s="141">
        <v>5000</v>
      </c>
      <c r="D34" s="141"/>
      <c r="E34" s="82"/>
      <c r="F34" s="16">
        <v>780</v>
      </c>
      <c r="G34" s="16">
        <v>580</v>
      </c>
      <c r="H34" s="17">
        <v>130</v>
      </c>
    </row>
    <row r="35" spans="1:8" ht="15.75" customHeight="1" thickBot="1">
      <c r="A35" s="134" t="s">
        <v>74</v>
      </c>
      <c r="B35" s="109"/>
      <c r="C35" s="142">
        <v>2200</v>
      </c>
      <c r="D35" s="142"/>
      <c r="E35" s="83"/>
      <c r="F35" s="20" t="s">
        <v>22</v>
      </c>
      <c r="G35" s="20" t="s">
        <v>22</v>
      </c>
      <c r="H35" s="21" t="s">
        <v>22</v>
      </c>
    </row>
    <row r="36" spans="1:8" ht="15.75" customHeight="1" thickBot="1">
      <c r="A36" s="143" t="s">
        <v>25</v>
      </c>
      <c r="B36" s="144"/>
      <c r="C36" s="144"/>
      <c r="D36" s="144"/>
      <c r="E36" s="144"/>
      <c r="F36" s="144"/>
      <c r="G36" s="144"/>
      <c r="H36" s="145"/>
    </row>
    <row r="37" spans="1:8" ht="15.75" customHeight="1">
      <c r="A37" s="146" t="s">
        <v>27</v>
      </c>
      <c r="B37" s="147"/>
      <c r="C37" s="140">
        <v>300</v>
      </c>
      <c r="D37" s="140"/>
      <c r="E37" s="81"/>
      <c r="F37" s="84">
        <v>110</v>
      </c>
      <c r="G37" s="70" t="s">
        <v>22</v>
      </c>
      <c r="H37" s="87">
        <v>1000</v>
      </c>
    </row>
    <row r="38" spans="1:8" ht="15.75" customHeight="1">
      <c r="A38" s="148" t="s">
        <v>26</v>
      </c>
      <c r="B38" s="149"/>
      <c r="C38" s="141">
        <v>600</v>
      </c>
      <c r="D38" s="141"/>
      <c r="E38" s="82"/>
      <c r="F38" s="85">
        <v>110</v>
      </c>
      <c r="G38" s="7" t="s">
        <v>22</v>
      </c>
      <c r="H38" s="11">
        <v>2000</v>
      </c>
    </row>
    <row r="39" spans="1:8" ht="15.75" customHeight="1">
      <c r="A39" s="148" t="s">
        <v>28</v>
      </c>
      <c r="B39" s="149"/>
      <c r="C39" s="141">
        <v>900</v>
      </c>
      <c r="D39" s="141"/>
      <c r="E39" s="82"/>
      <c r="F39" s="85">
        <v>110</v>
      </c>
      <c r="G39" s="7" t="s">
        <v>22</v>
      </c>
      <c r="H39" s="11">
        <v>3000</v>
      </c>
    </row>
    <row r="40" spans="1:8" ht="15.75" customHeight="1">
      <c r="A40" s="148" t="s">
        <v>29</v>
      </c>
      <c r="B40" s="149"/>
      <c r="C40" s="141">
        <v>400</v>
      </c>
      <c r="D40" s="141"/>
      <c r="E40" s="82"/>
      <c r="F40" s="85">
        <v>114</v>
      </c>
      <c r="G40" s="7" t="s">
        <v>22</v>
      </c>
      <c r="H40" s="11">
        <v>2000</v>
      </c>
    </row>
    <row r="41" spans="1:8" ht="15.75" customHeight="1">
      <c r="A41" s="148" t="s">
        <v>30</v>
      </c>
      <c r="B41" s="149"/>
      <c r="C41" s="141">
        <v>200</v>
      </c>
      <c r="D41" s="141"/>
      <c r="E41" s="82"/>
      <c r="F41" s="85">
        <v>110</v>
      </c>
      <c r="G41" s="7" t="s">
        <v>22</v>
      </c>
      <c r="H41" s="8" t="s">
        <v>22</v>
      </c>
    </row>
    <row r="42" spans="1:8" ht="15.75" customHeight="1">
      <c r="A42" s="148" t="s">
        <v>31</v>
      </c>
      <c r="B42" s="149"/>
      <c r="C42" s="141">
        <v>200</v>
      </c>
      <c r="D42" s="141"/>
      <c r="E42" s="82"/>
      <c r="F42" s="85">
        <v>110</v>
      </c>
      <c r="G42" s="7" t="s">
        <v>22</v>
      </c>
      <c r="H42" s="8" t="s">
        <v>22</v>
      </c>
    </row>
    <row r="43" spans="1:8" ht="15.75" customHeight="1">
      <c r="A43" s="150" t="s">
        <v>32</v>
      </c>
      <c r="B43" s="151"/>
      <c r="C43" s="122">
        <v>200</v>
      </c>
      <c r="D43" s="123"/>
      <c r="E43" s="80"/>
      <c r="F43" s="24">
        <v>110</v>
      </c>
      <c r="G43" s="25" t="s">
        <v>22</v>
      </c>
      <c r="H43" s="26" t="s">
        <v>22</v>
      </c>
    </row>
    <row r="44" spans="1:8" ht="15.75" customHeight="1">
      <c r="A44" s="150" t="s">
        <v>42</v>
      </c>
      <c r="B44" s="151"/>
      <c r="C44" s="122">
        <v>250</v>
      </c>
      <c r="D44" s="123"/>
      <c r="E44" s="80"/>
      <c r="F44" s="24">
        <v>110</v>
      </c>
      <c r="G44" s="25" t="s">
        <v>22</v>
      </c>
      <c r="H44" s="26" t="s">
        <v>22</v>
      </c>
    </row>
    <row r="45" spans="1:8" ht="15.75" customHeight="1">
      <c r="A45" s="150" t="s">
        <v>44</v>
      </c>
      <c r="B45" s="151"/>
      <c r="C45" s="122">
        <v>400</v>
      </c>
      <c r="D45" s="123"/>
      <c r="E45" s="80"/>
      <c r="F45" s="24" t="s">
        <v>22</v>
      </c>
      <c r="G45" s="25" t="s">
        <v>22</v>
      </c>
      <c r="H45" s="26" t="s">
        <v>22</v>
      </c>
    </row>
    <row r="46" spans="1:8" ht="15.75" customHeight="1" thickBot="1">
      <c r="A46" s="152" t="s">
        <v>43</v>
      </c>
      <c r="B46" s="153"/>
      <c r="C46" s="142">
        <v>400</v>
      </c>
      <c r="D46" s="142"/>
      <c r="E46" s="83"/>
      <c r="F46" s="86" t="s">
        <v>22</v>
      </c>
      <c r="G46" s="71" t="s">
        <v>22</v>
      </c>
      <c r="H46" s="9" t="s">
        <v>22</v>
      </c>
    </row>
    <row r="47" spans="1:8" ht="7.5" customHeight="1">
      <c r="A47" s="154"/>
      <c r="B47" s="154"/>
      <c r="C47" s="154"/>
      <c r="D47" s="154"/>
      <c r="E47" s="43"/>
      <c r="F47" s="6"/>
      <c r="G47" s="6"/>
      <c r="H47" s="6"/>
    </row>
    <row r="48" spans="1:8" ht="4.5" customHeight="1">
      <c r="A48" s="155"/>
      <c r="B48" s="155"/>
      <c r="C48" s="5"/>
      <c r="D48" s="5"/>
      <c r="E48" s="5"/>
      <c r="F48" s="5"/>
      <c r="G48" s="5"/>
      <c r="H48" s="5"/>
    </row>
    <row r="49" spans="1:8" ht="57.75" customHeight="1">
      <c r="A49" s="156" t="s">
        <v>99</v>
      </c>
      <c r="B49" s="157"/>
      <c r="C49" s="157"/>
      <c r="D49" s="157"/>
      <c r="E49" s="157"/>
      <c r="F49" s="157"/>
      <c r="G49" s="157"/>
      <c r="H49" s="157"/>
    </row>
    <row r="50" spans="1:8" ht="12.75">
      <c r="A50" s="157"/>
      <c r="B50" s="157"/>
      <c r="C50" s="157"/>
      <c r="D50" s="157"/>
      <c r="E50" s="157"/>
      <c r="F50" s="157"/>
      <c r="G50" s="157"/>
      <c r="H50" s="157"/>
    </row>
    <row r="51" spans="1:8" ht="12.75">
      <c r="A51" s="157"/>
      <c r="B51" s="157"/>
      <c r="C51" s="157"/>
      <c r="D51" s="157"/>
      <c r="E51" s="157"/>
      <c r="F51" s="157"/>
      <c r="G51" s="157"/>
      <c r="H51" s="157"/>
    </row>
    <row r="52" spans="1:2" ht="12.75">
      <c r="A52" s="158"/>
      <c r="B52" s="158"/>
    </row>
    <row r="53" spans="1:2" ht="12.75">
      <c r="A53" s="158"/>
      <c r="B53" s="158"/>
    </row>
    <row r="54" spans="1:2" ht="12.75">
      <c r="A54" s="158"/>
      <c r="B54" s="158"/>
    </row>
    <row r="55" spans="1:2" ht="12.75">
      <c r="A55" s="158"/>
      <c r="B55" s="158"/>
    </row>
    <row r="56" spans="1:2" ht="12.75">
      <c r="A56" s="158"/>
      <c r="B56" s="158"/>
    </row>
    <row r="57" spans="1:2" ht="12.75">
      <c r="A57" s="158"/>
      <c r="B57" s="158"/>
    </row>
    <row r="58" spans="1:2" ht="12.75">
      <c r="A58" s="158"/>
      <c r="B58" s="158"/>
    </row>
    <row r="59" spans="1:2" ht="12.75">
      <c r="A59" s="158"/>
      <c r="B59" s="158"/>
    </row>
    <row r="60" spans="1:2" ht="12.75">
      <c r="A60" s="158"/>
      <c r="B60" s="158"/>
    </row>
    <row r="61" spans="1:2" ht="12.75">
      <c r="A61" s="158"/>
      <c r="B61" s="158"/>
    </row>
    <row r="62" spans="1:2" ht="12.75">
      <c r="A62" s="158"/>
      <c r="B62" s="158"/>
    </row>
    <row r="63" spans="1:2" ht="12.75">
      <c r="A63" s="158"/>
      <c r="B63" s="158"/>
    </row>
    <row r="64" spans="1:2" ht="12.75">
      <c r="A64" s="158"/>
      <c r="B64" s="158"/>
    </row>
    <row r="65" spans="1:2" ht="12.75">
      <c r="A65" s="158"/>
      <c r="B65" s="158"/>
    </row>
    <row r="66" spans="1:2" ht="12.75">
      <c r="A66" s="158"/>
      <c r="B66" s="158"/>
    </row>
    <row r="67" spans="1:2" ht="12.75">
      <c r="A67" s="158"/>
      <c r="B67" s="158"/>
    </row>
    <row r="68" spans="1:2" ht="12.75">
      <c r="A68" s="158"/>
      <c r="B68" s="158"/>
    </row>
    <row r="69" spans="1:2" ht="12.75">
      <c r="A69" s="158"/>
      <c r="B69" s="158"/>
    </row>
    <row r="70" spans="1:2" ht="12.75">
      <c r="A70" s="158"/>
      <c r="B70" s="158"/>
    </row>
    <row r="71" spans="1:2" ht="12.75">
      <c r="A71" s="158"/>
      <c r="B71" s="158"/>
    </row>
    <row r="72" spans="1:2" ht="12.75">
      <c r="A72" s="158"/>
      <c r="B72" s="158"/>
    </row>
    <row r="73" spans="1:2" ht="12.75">
      <c r="A73" s="158"/>
      <c r="B73" s="158"/>
    </row>
    <row r="74" spans="1:2" ht="12.75">
      <c r="A74" s="158"/>
      <c r="B74" s="158"/>
    </row>
    <row r="75" spans="1:2" ht="12.75">
      <c r="A75" s="158"/>
      <c r="B75" s="158"/>
    </row>
    <row r="76" spans="1:2" ht="12.75">
      <c r="A76" s="158"/>
      <c r="B76" s="158"/>
    </row>
    <row r="77" spans="1:2" ht="12.75">
      <c r="A77" s="158"/>
      <c r="B77" s="158"/>
    </row>
    <row r="78" spans="1:2" ht="12.75">
      <c r="A78" s="158"/>
      <c r="B78" s="158"/>
    </row>
    <row r="79" spans="1:2" ht="12.75">
      <c r="A79" s="158"/>
      <c r="B79" s="158"/>
    </row>
    <row r="80" spans="1:2" ht="12.75">
      <c r="A80" s="158"/>
      <c r="B80" s="158"/>
    </row>
    <row r="81" spans="1:2" ht="12.75">
      <c r="A81" s="158"/>
      <c r="B81" s="158"/>
    </row>
    <row r="82" spans="1:2" ht="12.75">
      <c r="A82" s="158"/>
      <c r="B82" s="158"/>
    </row>
    <row r="83" spans="1:2" ht="12.75">
      <c r="A83" s="158"/>
      <c r="B83" s="158"/>
    </row>
    <row r="84" spans="1:2" ht="12.75">
      <c r="A84" s="158"/>
      <c r="B84" s="158"/>
    </row>
    <row r="85" spans="1:2" ht="12.75">
      <c r="A85" s="158"/>
      <c r="B85" s="158"/>
    </row>
    <row r="86" spans="1:2" ht="12.75">
      <c r="A86" s="158"/>
      <c r="B86" s="158"/>
    </row>
    <row r="87" spans="1:2" ht="12.75">
      <c r="A87" s="158"/>
      <c r="B87" s="158"/>
    </row>
    <row r="88" spans="1:2" ht="12.75">
      <c r="A88" s="158"/>
      <c r="B88" s="158"/>
    </row>
    <row r="89" spans="1:2" ht="12.75">
      <c r="A89" s="158"/>
      <c r="B89" s="158"/>
    </row>
    <row r="90" spans="1:2" ht="12.75">
      <c r="A90" s="158"/>
      <c r="B90" s="158"/>
    </row>
    <row r="91" spans="1:2" ht="12.75">
      <c r="A91" s="158"/>
      <c r="B91" s="158"/>
    </row>
    <row r="92" spans="1:2" ht="12.75">
      <c r="A92" s="158"/>
      <c r="B92" s="158"/>
    </row>
    <row r="93" spans="1:2" ht="12.75">
      <c r="A93" s="158"/>
      <c r="B93" s="158"/>
    </row>
    <row r="94" spans="1:2" ht="12.75">
      <c r="A94" s="158"/>
      <c r="B94" s="158"/>
    </row>
    <row r="95" spans="1:2" ht="12.75">
      <c r="A95" s="158"/>
      <c r="B95" s="158"/>
    </row>
    <row r="96" spans="1:2" ht="12.75">
      <c r="A96" s="158"/>
      <c r="B96" s="158"/>
    </row>
    <row r="97" spans="1:2" ht="12.75">
      <c r="A97" s="158"/>
      <c r="B97" s="158"/>
    </row>
  </sheetData>
  <sheetProtection/>
  <mergeCells count="128">
    <mergeCell ref="F7:H7"/>
    <mergeCell ref="C46:D46"/>
    <mergeCell ref="C42:D42"/>
    <mergeCell ref="C35:D35"/>
    <mergeCell ref="A36:H36"/>
    <mergeCell ref="A4:H5"/>
    <mergeCell ref="A29:B29"/>
    <mergeCell ref="C20:D20"/>
    <mergeCell ref="C27:D27"/>
    <mergeCell ref="C12:D12"/>
    <mergeCell ref="A7:B8"/>
    <mergeCell ref="A44:B44"/>
    <mergeCell ref="C43:D43"/>
    <mergeCell ref="A53:B53"/>
    <mergeCell ref="C29:D29"/>
    <mergeCell ref="A30:H30"/>
    <mergeCell ref="A42:B42"/>
    <mergeCell ref="C37:D37"/>
    <mergeCell ref="A49:H51"/>
    <mergeCell ref="A38:B38"/>
    <mergeCell ref="A46:B46"/>
    <mergeCell ref="A84:B84"/>
    <mergeCell ref="A85:B85"/>
    <mergeCell ref="A86:B86"/>
    <mergeCell ref="A87:B87"/>
    <mergeCell ref="A47:B47"/>
    <mergeCell ref="A71:B71"/>
    <mergeCell ref="A70:B70"/>
    <mergeCell ref="A78:B78"/>
    <mergeCell ref="A77:B77"/>
    <mergeCell ref="C41:D41"/>
    <mergeCell ref="A48:B48"/>
    <mergeCell ref="A56:B56"/>
    <mergeCell ref="C47:D47"/>
    <mergeCell ref="A52:B52"/>
    <mergeCell ref="C7:D7"/>
    <mergeCell ref="C8:D8"/>
    <mergeCell ref="C10:D10"/>
    <mergeCell ref="C13:D13"/>
    <mergeCell ref="C14:D14"/>
    <mergeCell ref="A57:B57"/>
    <mergeCell ref="A65:B65"/>
    <mergeCell ref="A60:B60"/>
    <mergeCell ref="A68:B68"/>
    <mergeCell ref="A69:B69"/>
    <mergeCell ref="A54:B54"/>
    <mergeCell ref="A55:B55"/>
    <mergeCell ref="A66:B66"/>
    <mergeCell ref="A64:B64"/>
    <mergeCell ref="A58:B58"/>
    <mergeCell ref="A80:B80"/>
    <mergeCell ref="A81:B81"/>
    <mergeCell ref="A82:B82"/>
    <mergeCell ref="A91:B91"/>
    <mergeCell ref="C44:D44"/>
    <mergeCell ref="A74:B74"/>
    <mergeCell ref="A75:B75"/>
    <mergeCell ref="A76:B76"/>
    <mergeCell ref="A67:B67"/>
    <mergeCell ref="A79:B79"/>
    <mergeCell ref="A95:B95"/>
    <mergeCell ref="A83:B83"/>
    <mergeCell ref="A92:B92"/>
    <mergeCell ref="A89:B89"/>
    <mergeCell ref="A90:B90"/>
    <mergeCell ref="A97:B97"/>
    <mergeCell ref="A88:B88"/>
    <mergeCell ref="A93:B93"/>
    <mergeCell ref="A96:B96"/>
    <mergeCell ref="A94:B94"/>
    <mergeCell ref="A32:B32"/>
    <mergeCell ref="A9:H9"/>
    <mergeCell ref="A11:H11"/>
    <mergeCell ref="C18:D18"/>
    <mergeCell ref="C31:D31"/>
    <mergeCell ref="C32:D32"/>
    <mergeCell ref="A10:B10"/>
    <mergeCell ref="A13:B13"/>
    <mergeCell ref="A27:B27"/>
    <mergeCell ref="A28:B28"/>
    <mergeCell ref="A72:B72"/>
    <mergeCell ref="A73:B73"/>
    <mergeCell ref="A61:B61"/>
    <mergeCell ref="A35:B35"/>
    <mergeCell ref="A62:B62"/>
    <mergeCell ref="A63:B63"/>
    <mergeCell ref="A45:B45"/>
    <mergeCell ref="A40:B40"/>
    <mergeCell ref="A37:B37"/>
    <mergeCell ref="A41:B41"/>
    <mergeCell ref="A3:H3"/>
    <mergeCell ref="C17:D17"/>
    <mergeCell ref="C21:D21"/>
    <mergeCell ref="C19:D19"/>
    <mergeCell ref="A16:B16"/>
    <mergeCell ref="A59:B59"/>
    <mergeCell ref="C25:D25"/>
    <mergeCell ref="A26:H26"/>
    <mergeCell ref="A23:B23"/>
    <mergeCell ref="A24:B24"/>
    <mergeCell ref="C24:D24"/>
    <mergeCell ref="A14:B14"/>
    <mergeCell ref="C16:D16"/>
    <mergeCell ref="A21:B21"/>
    <mergeCell ref="A18:B18"/>
    <mergeCell ref="A17:B17"/>
    <mergeCell ref="A19:B19"/>
    <mergeCell ref="A20:B20"/>
    <mergeCell ref="A2:H2"/>
    <mergeCell ref="A1:H1"/>
    <mergeCell ref="A6:H6"/>
    <mergeCell ref="C23:D23"/>
    <mergeCell ref="A25:B25"/>
    <mergeCell ref="A31:B31"/>
    <mergeCell ref="C28:D28"/>
    <mergeCell ref="A12:B12"/>
    <mergeCell ref="C15:D15"/>
    <mergeCell ref="A15:B15"/>
    <mergeCell ref="C45:D45"/>
    <mergeCell ref="A33:B33"/>
    <mergeCell ref="A34:B34"/>
    <mergeCell ref="C33:D33"/>
    <mergeCell ref="C34:D34"/>
    <mergeCell ref="A43:B43"/>
    <mergeCell ref="A39:B39"/>
    <mergeCell ref="C39:D39"/>
    <mergeCell ref="C38:D38"/>
    <mergeCell ref="C40:D40"/>
  </mergeCells>
  <printOptions/>
  <pageMargins left="0.36" right="0.2755905511811024" top="0.63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85" zoomScaleSheetLayoutView="85" zoomScalePageLayoutView="0" workbookViewId="0" topLeftCell="A14">
      <selection activeCell="M19" sqref="M19"/>
    </sheetView>
  </sheetViews>
  <sheetFormatPr defaultColWidth="9.00390625" defaultRowHeight="12.75"/>
  <cols>
    <col min="1" max="1" width="17.875" style="0" customWidth="1"/>
    <col min="2" max="2" width="30.125" style="0" customWidth="1"/>
    <col min="4" max="4" width="11.00390625" style="0" customWidth="1"/>
    <col min="5" max="5" width="14.125" style="0" customWidth="1"/>
    <col min="6" max="6" width="18.625" style="0" customWidth="1"/>
    <col min="7" max="7" width="19.75390625" style="0" customWidth="1"/>
  </cols>
  <sheetData>
    <row r="1" spans="1:7" ht="132" customHeight="1" thickTop="1">
      <c r="A1" s="88"/>
      <c r="B1" s="89"/>
      <c r="C1" s="89"/>
      <c r="D1" s="89"/>
      <c r="E1" s="89"/>
      <c r="F1" s="89"/>
      <c r="G1" s="90"/>
    </row>
    <row r="2" spans="1:7" ht="59.25" customHeight="1">
      <c r="A2" s="91" t="s">
        <v>72</v>
      </c>
      <c r="B2" s="92"/>
      <c r="C2" s="92"/>
      <c r="D2" s="92"/>
      <c r="E2" s="92"/>
      <c r="F2" s="92"/>
      <c r="G2" s="93"/>
    </row>
    <row r="3" spans="1:7" ht="40.5" customHeight="1" thickBot="1">
      <c r="A3" s="94" t="s">
        <v>35</v>
      </c>
      <c r="B3" s="95"/>
      <c r="C3" s="95"/>
      <c r="D3" s="95"/>
      <c r="E3" s="95"/>
      <c r="F3" s="95"/>
      <c r="G3" s="96"/>
    </row>
    <row r="4" spans="1:7" ht="13.5" thickTop="1">
      <c r="A4" s="97" t="s">
        <v>80</v>
      </c>
      <c r="B4" s="97"/>
      <c r="C4" s="97"/>
      <c r="D4" s="97"/>
      <c r="E4" s="97"/>
      <c r="F4" s="97"/>
      <c r="G4" s="97"/>
    </row>
    <row r="5" spans="1:7" ht="41.25" customHeight="1" thickBot="1">
      <c r="A5" s="98"/>
      <c r="B5" s="98"/>
      <c r="C5" s="98"/>
      <c r="D5" s="98"/>
      <c r="E5" s="98"/>
      <c r="F5" s="98"/>
      <c r="G5" s="98"/>
    </row>
    <row r="6" spans="1:7" ht="19.5" thickBot="1">
      <c r="A6" s="99" t="s">
        <v>36</v>
      </c>
      <c r="B6" s="100"/>
      <c r="C6" s="100"/>
      <c r="D6" s="100"/>
      <c r="E6" s="100"/>
      <c r="F6" s="100"/>
      <c r="G6" s="101"/>
    </row>
    <row r="7" spans="1:7" ht="12.75">
      <c r="A7" s="102" t="s">
        <v>23</v>
      </c>
      <c r="B7" s="103"/>
      <c r="C7" s="162" t="s">
        <v>1</v>
      </c>
      <c r="D7" s="163"/>
      <c r="E7" s="139" t="s">
        <v>45</v>
      </c>
      <c r="F7" s="139"/>
      <c r="G7" s="164"/>
    </row>
    <row r="8" spans="1:7" ht="13.5" thickBot="1">
      <c r="A8" s="104"/>
      <c r="B8" s="105"/>
      <c r="C8" s="105" t="s">
        <v>20</v>
      </c>
      <c r="D8" s="105"/>
      <c r="E8" s="32" t="s">
        <v>49</v>
      </c>
      <c r="F8" s="32" t="s">
        <v>47</v>
      </c>
      <c r="G8" s="33" t="s">
        <v>48</v>
      </c>
    </row>
    <row r="9" spans="1:7" ht="13.5" thickBot="1">
      <c r="A9" s="159" t="s">
        <v>46</v>
      </c>
      <c r="B9" s="160"/>
      <c r="C9" s="160"/>
      <c r="D9" s="160"/>
      <c r="E9" s="160"/>
      <c r="F9" s="160"/>
      <c r="G9" s="161"/>
    </row>
    <row r="10" spans="1:7" ht="19.5" customHeight="1" thickBot="1">
      <c r="A10" s="138" t="s">
        <v>52</v>
      </c>
      <c r="B10" s="139"/>
      <c r="C10" s="115">
        <f>'Цены на ЖБИ (ТУ)'!C13:D13+2*('Цены на ЖБИ (ТУ)'!C17:D17)+'Цены на ЖБИ (ТУ)'!C23:D23+'Цены на ЖБИ (ТУ)'!C31:D31</f>
        <v>11700</v>
      </c>
      <c r="D10" s="115"/>
      <c r="E10" s="29">
        <v>1</v>
      </c>
      <c r="F10" s="29">
        <v>2.6</v>
      </c>
      <c r="G10" s="10">
        <v>1.4</v>
      </c>
    </row>
    <row r="11" spans="1:7" ht="19.5" customHeight="1">
      <c r="A11" s="119" t="s">
        <v>53</v>
      </c>
      <c r="B11" s="120"/>
      <c r="C11" s="115">
        <f>'Цены на ЖБИ (ТУ)'!C13:D13+3*('Цены на ЖБИ (ТУ)'!C17:D17)+'Цены на ЖБИ (ТУ)'!C23:D23+'Цены на ЖБИ (ТУ)'!C31:D31</f>
        <v>14500</v>
      </c>
      <c r="D11" s="115"/>
      <c r="E11" s="14">
        <v>1</v>
      </c>
      <c r="F11" s="14">
        <v>3.4</v>
      </c>
      <c r="G11" s="15">
        <v>2.1</v>
      </c>
    </row>
    <row r="12" spans="1:7" ht="19.5" customHeight="1">
      <c r="A12" s="124" t="s">
        <v>54</v>
      </c>
      <c r="B12" s="125"/>
      <c r="C12" s="122">
        <f>'Цены на ЖБИ (ТУ)'!C14:D14+'Цены на ЖБИ (ТУ)'!C24:D24+'Цены на ЖБИ (ТУ)'!C31:D31+2*'Цены на ЖБИ (ТУ)'!C19:D19</f>
        <v>15900</v>
      </c>
      <c r="D12" s="123"/>
      <c r="E12" s="16">
        <v>1</v>
      </c>
      <c r="F12" s="16">
        <v>2.9</v>
      </c>
      <c r="G12" s="17">
        <v>3.1</v>
      </c>
    </row>
    <row r="13" spans="1:7" ht="19.5" customHeight="1">
      <c r="A13" s="124" t="s">
        <v>55</v>
      </c>
      <c r="B13" s="125"/>
      <c r="C13" s="122">
        <f>'Цены на ЖБИ (ТУ)'!C14:D14+'Цены на ЖБИ (ТУ)'!C24:D24+'Цены на ЖБИ (ТУ)'!C31:D31+3*'Цены на ЖБИ (ТУ)'!C19:D19</f>
        <v>20000</v>
      </c>
      <c r="D13" s="123"/>
      <c r="E13" s="16">
        <v>1</v>
      </c>
      <c r="F13" s="16">
        <v>3.8</v>
      </c>
      <c r="G13" s="17">
        <v>4.71</v>
      </c>
    </row>
    <row r="14" spans="1:7" ht="19.5" customHeight="1">
      <c r="A14" s="124" t="s">
        <v>56</v>
      </c>
      <c r="B14" s="125"/>
      <c r="C14" s="122">
        <f>'Цены на ЖБИ (ТУ)'!C14:D14+'Цены на ЖБИ (ТУ)'!C25:D25+'Цены на ЖБИ (ТУ)'!C31:D31+2*'Цены на ЖБИ (ТУ)'!C21:D21</f>
        <v>21600</v>
      </c>
      <c r="D14" s="123"/>
      <c r="E14" s="16">
        <v>1</v>
      </c>
      <c r="F14" s="16">
        <v>2.9</v>
      </c>
      <c r="G14" s="17">
        <v>5.64</v>
      </c>
    </row>
    <row r="15" spans="1:7" ht="19.5" customHeight="1" thickBot="1">
      <c r="A15" s="124" t="s">
        <v>57</v>
      </c>
      <c r="B15" s="125"/>
      <c r="C15" s="122">
        <f>'Цены на ЖБИ (ТУ)'!C14:D14+'Цены на ЖБИ (ТУ)'!C25:D25+'Цены на ЖБИ (ТУ)'!C31:D31+3*'Цены на ЖБИ (ТУ)'!C21:D21</f>
        <v>27600</v>
      </c>
      <c r="D15" s="123"/>
      <c r="E15" s="16">
        <v>1</v>
      </c>
      <c r="F15" s="16">
        <v>3.8</v>
      </c>
      <c r="G15" s="17">
        <v>8.46</v>
      </c>
    </row>
    <row r="16" spans="1:7" ht="13.5" thickBot="1">
      <c r="A16" s="110" t="s">
        <v>50</v>
      </c>
      <c r="B16" s="111"/>
      <c r="C16" s="111"/>
      <c r="D16" s="111"/>
      <c r="E16" s="111"/>
      <c r="F16" s="111"/>
      <c r="G16" s="112"/>
    </row>
    <row r="17" spans="1:7" ht="19.5" customHeight="1">
      <c r="A17" s="138" t="s">
        <v>58</v>
      </c>
      <c r="B17" s="139"/>
      <c r="C17" s="140">
        <f>'Цены на ЖБИ (ТУ)'!C12:D12+'Цены на ЖБИ (ТУ)'!C13:D13+'Цены на ЖБИ (ТУ)'!C28:D28+2*'Цены на ЖБИ (ТУ)'!C24:D24+2*'Цены на ЖБИ (ТУ)'!C19:D19+2*'Цены на ЖБИ (ТУ)'!C31:D31</f>
        <v>26900</v>
      </c>
      <c r="D17" s="140"/>
      <c r="E17" s="22">
        <v>2</v>
      </c>
      <c r="F17" s="22">
        <v>1.9</v>
      </c>
      <c r="G17" s="35">
        <v>3.1</v>
      </c>
    </row>
    <row r="18" spans="1:7" ht="19.5" customHeight="1">
      <c r="A18" s="124" t="s">
        <v>59</v>
      </c>
      <c r="B18" s="125"/>
      <c r="C18" s="141">
        <f>'Цены на ЖБИ (ТУ)'!C12:D12+'Цены на ЖБИ (ТУ)'!C13:D13+'Цены на ЖБИ (ТУ)'!C19:D19+'Цены на ЖБИ (ТУ)'!C24:D24+'Цены на ЖБИ (ТУ)'!C28:D28+'Цены на ЖБИ (ТУ)'!C21:D21+'Цены на ЖБИ (ТУ)'!C25:D25+'Цены на ЖБИ (ТУ)'!C27:D27+'Цены на ЖБИ (ТУ)'!C27:D27</f>
        <v>33700</v>
      </c>
      <c r="D18" s="141"/>
      <c r="E18" s="16">
        <v>2</v>
      </c>
      <c r="F18" s="16">
        <v>1.9</v>
      </c>
      <c r="G18" s="36">
        <v>4.4</v>
      </c>
    </row>
    <row r="19" spans="1:7" ht="19.5" customHeight="1">
      <c r="A19" s="124" t="s">
        <v>60</v>
      </c>
      <c r="B19" s="125"/>
      <c r="C19" s="141">
        <f>'Цены на ЖБИ (ТУ)'!C12:D12+'Цены на ЖБИ (ТУ)'!C13:D13+'Цены на ЖБИ (ТУ)'!C21:D21+'Цены на ЖБИ (ТУ)'!C21:D21+'Цены на ЖБИ (ТУ)'!C25:D25+'Цены на ЖБИ (ТУ)'!C25:D25+'Цены на ЖБИ (ТУ)'!C29:D29+'Цены на ЖБИ (ТУ)'!C31:D31+'Цены на ЖБИ (ТУ)'!C31:D31</f>
        <v>37200</v>
      </c>
      <c r="D19" s="141"/>
      <c r="E19" s="16">
        <v>2</v>
      </c>
      <c r="F19" s="16">
        <v>1.9</v>
      </c>
      <c r="G19" s="36">
        <v>5.6</v>
      </c>
    </row>
    <row r="20" spans="1:7" ht="19.5" customHeight="1">
      <c r="A20" s="124" t="s">
        <v>61</v>
      </c>
      <c r="B20" s="125"/>
      <c r="C20" s="141">
        <f>'Цены на ЖБИ (ТУ)'!C13:D13+'Цены на ЖБИ (ТУ)'!C14:D14+'Цены на ЖБИ (ТУ)'!C17:D17+'Цены на ЖБИ (ТУ)'!C17:D17+'Цены на ЖБИ (ТУ)'!C19:D19+'Цены на ЖБИ (ТУ)'!C19:D19+'Цены на ЖБИ (ТУ)'!C23:D23+'Цены на ЖБИ (ТУ)'!C24:D24+'Цены на ЖБИ (ТУ)'!C27:D27+'Цены на ЖБИ (ТУ)'!C31:D31+'Цены на ЖБИ (ТУ)'!C31:D31</f>
        <v>30600</v>
      </c>
      <c r="D20" s="141"/>
      <c r="E20" s="16">
        <v>2</v>
      </c>
      <c r="F20" s="16">
        <v>2.9</v>
      </c>
      <c r="G20" s="36">
        <v>4.5</v>
      </c>
    </row>
    <row r="21" spans="1:7" ht="19.5" customHeight="1">
      <c r="A21" s="124" t="s">
        <v>62</v>
      </c>
      <c r="B21" s="125"/>
      <c r="C21" s="141">
        <f>'Цены на ЖБИ (ТУ)'!C13:D13+'Цены на ЖБИ (ТУ)'!C14:D14+'Цены на ЖБИ (ТУ)'!C17:D17+'Цены на ЖБИ (ТУ)'!C17:D17+'Цены на ЖБИ (ТУ)'!C17:D17+'Цены на ЖБИ (ТУ)'!C19:D19+'Цены на ЖБИ (ТУ)'!C19:D19+'Цены на ЖБИ (ТУ)'!C19:D19+'Цены на ЖБИ (ТУ)'!C23:D23+'Цены на ЖБИ (ТУ)'!C24:D24+'Цены на ЖБИ (ТУ)'!C27:D27+'Цены на ЖБИ (ТУ)'!C31:D31+'Цены на ЖБИ (ТУ)'!C31:D31</f>
        <v>37500</v>
      </c>
      <c r="D21" s="141"/>
      <c r="E21" s="16">
        <v>2</v>
      </c>
      <c r="F21" s="16">
        <v>3.8</v>
      </c>
      <c r="G21" s="36">
        <v>6.8</v>
      </c>
    </row>
    <row r="22" spans="1:7" ht="19.5" customHeight="1">
      <c r="A22" s="124" t="s">
        <v>51</v>
      </c>
      <c r="B22" s="125"/>
      <c r="C22" s="141">
        <f>'Цены на ЖБИ (ТУ)'!C13:D13+'Цены на ЖБИ (ТУ)'!C14:D14+4*'Цены на ЖБИ (ТУ)'!C19:D19+'Цены на ЖБИ (ТУ)'!C24:D24+'Цены на ЖБИ (ТУ)'!C24:D24+'Цены на ЖБИ (ТУ)'!C28:D28+'Цены на ЖБИ (ТУ)'!C31:D31+'Цены на ЖБИ (ТУ)'!C31:D31</f>
        <v>35800</v>
      </c>
      <c r="D22" s="141"/>
      <c r="E22" s="16">
        <v>2</v>
      </c>
      <c r="F22" s="16">
        <v>2.9</v>
      </c>
      <c r="G22" s="36">
        <v>6.28</v>
      </c>
    </row>
    <row r="23" spans="1:7" ht="19.5" customHeight="1">
      <c r="A23" s="124" t="s">
        <v>63</v>
      </c>
      <c r="B23" s="125"/>
      <c r="C23" s="141">
        <f>'Цены на ЖБИ (ТУ)'!C13:D13+'Цены на ЖБИ (ТУ)'!C14:D14+'Цены на ЖБИ (ТУ)'!C19:D19+'Цены на ЖБИ (ТУ)'!C19:D19+'Цены на ЖБИ (ТУ)'!C21:D21+'Цены на ЖБИ (ТУ)'!C21:D21+'Цены на ЖБИ (ТУ)'!C24:D24+'Цены на ЖБИ (ТУ)'!C28:D28+'Цены на ЖБИ (ТУ)'!C25:D25+'Цены на ЖБИ (ТУ)'!C31:D31+'Цены на ЖБИ (ТУ)'!C31:D31</f>
        <v>41500</v>
      </c>
      <c r="D23" s="141"/>
      <c r="E23" s="16">
        <v>2</v>
      </c>
      <c r="F23" s="16">
        <v>3.8</v>
      </c>
      <c r="G23" s="37">
        <v>8.74</v>
      </c>
    </row>
    <row r="24" spans="1:7" ht="19.5" customHeight="1">
      <c r="A24" s="124" t="s">
        <v>64</v>
      </c>
      <c r="B24" s="125"/>
      <c r="C24" s="141">
        <f>'Цены на ЖБИ (ТУ)'!C13:D13+'Цены на ЖБИ (ТУ)'!C14:D14+6*'Цены на ЖБИ (ТУ)'!C19:D19+'Цены на ЖБИ (ТУ)'!C24:D24+'Цены на ЖБИ (ТУ)'!C24:D24+'Цены на ЖБИ (ТУ)'!C28:D28+'Цены на ЖБИ (ТУ)'!C31:D31+'Цены на ЖБИ (ТУ)'!C31:D31</f>
        <v>44000</v>
      </c>
      <c r="D24" s="141"/>
      <c r="E24" s="16">
        <v>2</v>
      </c>
      <c r="F24" s="16">
        <v>3.8</v>
      </c>
      <c r="G24" s="36">
        <v>9.42</v>
      </c>
    </row>
    <row r="25" spans="1:7" ht="19.5" customHeight="1">
      <c r="A25" s="148" t="s">
        <v>65</v>
      </c>
      <c r="B25" s="149"/>
      <c r="C25" s="141">
        <f>'Цены на ЖБИ (ТУ)'!C13:D13+'Цены на ЖБИ (ТУ)'!C14:D14+4*'Цены на ЖБИ (ТУ)'!C21:D21+'Цены на ЖБИ (ТУ)'!C25:D25+'Цены на ЖБИ (ТУ)'!C25:D25+'Цены на ЖБИ (ТУ)'!C29:D29+'Цены на ЖБИ (ТУ)'!C31:D31+'Цены на ЖБИ (ТУ)'!C31:D31</f>
        <v>49900</v>
      </c>
      <c r="D25" s="141"/>
      <c r="E25" s="27">
        <v>2</v>
      </c>
      <c r="F25" s="30">
        <v>2.9</v>
      </c>
      <c r="G25" s="8">
        <v>11.28</v>
      </c>
    </row>
    <row r="26" spans="1:7" ht="19.5" customHeight="1">
      <c r="A26" s="124" t="s">
        <v>66</v>
      </c>
      <c r="B26" s="165"/>
      <c r="C26" s="122">
        <f>'Цены на ЖБИ (ТУ)'!C13:D13+'Цены на ЖБИ (ТУ)'!C14:D14+'Цены на ЖБИ (ТУ)'!C19:D19+'Цены на ЖБИ (ТУ)'!C19:D19+'Цены на ЖБИ (ТУ)'!C19:D19+'Цены на ЖБИ (ТУ)'!C21:D21+'Цены на ЖБИ (ТУ)'!C21:D21+'Цены на ЖБИ (ТУ)'!C21:D21+'Цены на ЖБИ (ТУ)'!C24:D24+'Цены на ЖБИ (ТУ)'!C25:D25+'Цены на ЖБИ (ТУ)'!C28:D28+'Цены на ЖБИ (ТУ)'!C31:D31+'Цены на ЖБИ (ТУ)'!C31:D31</f>
        <v>51600</v>
      </c>
      <c r="D26" s="123"/>
      <c r="E26" s="16">
        <v>2</v>
      </c>
      <c r="F26" s="16">
        <v>3.8</v>
      </c>
      <c r="G26" s="36">
        <v>13.17</v>
      </c>
    </row>
    <row r="27" spans="1:7" ht="19.5" customHeight="1" thickBot="1">
      <c r="A27" s="166" t="s">
        <v>67</v>
      </c>
      <c r="B27" s="167"/>
      <c r="C27" s="128">
        <f>'Цены на ЖБИ (ТУ)'!C13:D13+'Цены на ЖБИ (ТУ)'!C14:D14+6*'Цены на ЖБИ (ТУ)'!C21:D21+'Цены на ЖБИ (ТУ)'!C25:D25+'Цены на ЖБИ (ТУ)'!C25:D25+'Цены на ЖБИ (ТУ)'!C29:D29+'Цены на ЖБИ (ТУ)'!C31:D31+'Цены на ЖБИ (ТУ)'!C31:D31</f>
        <v>61900</v>
      </c>
      <c r="D27" s="129"/>
      <c r="E27" s="28">
        <v>2</v>
      </c>
      <c r="F27" s="31">
        <v>3.8</v>
      </c>
      <c r="G27" s="9">
        <v>16.92</v>
      </c>
    </row>
    <row r="28" spans="1:8" ht="12.75" customHeight="1">
      <c r="A28" s="156" t="s">
        <v>99</v>
      </c>
      <c r="B28" s="157"/>
      <c r="C28" s="157"/>
      <c r="D28" s="157"/>
      <c r="E28" s="157"/>
      <c r="F28" s="157"/>
      <c r="G28" s="157"/>
      <c r="H28" s="157"/>
    </row>
    <row r="29" spans="1:8" ht="12.75">
      <c r="A29" s="157"/>
      <c r="B29" s="157"/>
      <c r="C29" s="157"/>
      <c r="D29" s="157"/>
      <c r="E29" s="157"/>
      <c r="F29" s="157"/>
      <c r="G29" s="157"/>
      <c r="H29" s="157"/>
    </row>
    <row r="30" spans="1:8" ht="108" customHeight="1">
      <c r="A30" s="157"/>
      <c r="B30" s="157"/>
      <c r="C30" s="157"/>
      <c r="D30" s="157"/>
      <c r="E30" s="157"/>
      <c r="F30" s="157"/>
      <c r="G30" s="157"/>
      <c r="H30" s="157"/>
    </row>
    <row r="31" spans="1:3" ht="12.75">
      <c r="A31" s="168" t="s">
        <v>68</v>
      </c>
      <c r="B31" s="169"/>
      <c r="C31" s="169"/>
    </row>
    <row r="32" spans="1:2" ht="12.75">
      <c r="A32" s="158"/>
      <c r="B32" s="158"/>
    </row>
    <row r="33" spans="1:2" ht="12.75">
      <c r="A33" s="158"/>
      <c r="B33" s="158"/>
    </row>
    <row r="34" spans="1:2" ht="12.75">
      <c r="A34" s="158"/>
      <c r="B34" s="158"/>
    </row>
    <row r="35" spans="1:2" ht="12.75">
      <c r="A35" s="158"/>
      <c r="B35" s="158"/>
    </row>
    <row r="36" spans="1:2" ht="12.75">
      <c r="A36" s="158"/>
      <c r="B36" s="158"/>
    </row>
    <row r="37" spans="1:2" ht="12.75">
      <c r="A37" s="158"/>
      <c r="B37" s="158"/>
    </row>
    <row r="38" spans="1:2" ht="12.75">
      <c r="A38" s="158"/>
      <c r="B38" s="158"/>
    </row>
  </sheetData>
  <sheetProtection/>
  <mergeCells count="54">
    <mergeCell ref="A1:G1"/>
    <mergeCell ref="A2:G2"/>
    <mergeCell ref="A37:B37"/>
    <mergeCell ref="A38:B38"/>
    <mergeCell ref="A31:C31"/>
    <mergeCell ref="A32:B32"/>
    <mergeCell ref="A33:B33"/>
    <mergeCell ref="A34:B34"/>
    <mergeCell ref="A35:B35"/>
    <mergeCell ref="A36:B36"/>
    <mergeCell ref="A26:B26"/>
    <mergeCell ref="A25:B25"/>
    <mergeCell ref="A27:B27"/>
    <mergeCell ref="A20:B20"/>
    <mergeCell ref="A21:B21"/>
    <mergeCell ref="A22:B22"/>
    <mergeCell ref="A23:B23"/>
    <mergeCell ref="A24:B24"/>
    <mergeCell ref="A28:H30"/>
    <mergeCell ref="C25:D25"/>
    <mergeCell ref="A17:B17"/>
    <mergeCell ref="C17:D17"/>
    <mergeCell ref="A18:B18"/>
    <mergeCell ref="C18:D18"/>
    <mergeCell ref="A19:B19"/>
    <mergeCell ref="C19:D19"/>
    <mergeCell ref="C20:D20"/>
    <mergeCell ref="C27:D27"/>
    <mergeCell ref="A14:B14"/>
    <mergeCell ref="C14:D14"/>
    <mergeCell ref="A15:B15"/>
    <mergeCell ref="C15:D15"/>
    <mergeCell ref="A16:G16"/>
    <mergeCell ref="A11:B11"/>
    <mergeCell ref="C11:D11"/>
    <mergeCell ref="A12:B12"/>
    <mergeCell ref="C12:D12"/>
    <mergeCell ref="A13:B13"/>
    <mergeCell ref="C8:D8"/>
    <mergeCell ref="A9:G9"/>
    <mergeCell ref="A10:B10"/>
    <mergeCell ref="C10:D10"/>
    <mergeCell ref="A3:G3"/>
    <mergeCell ref="A4:G5"/>
    <mergeCell ref="A6:G6"/>
    <mergeCell ref="A7:B8"/>
    <mergeCell ref="C7:D7"/>
    <mergeCell ref="E7:G7"/>
    <mergeCell ref="C23:D23"/>
    <mergeCell ref="C24:D24"/>
    <mergeCell ref="C26:D26"/>
    <mergeCell ref="C21:D21"/>
    <mergeCell ref="C22:D22"/>
    <mergeCell ref="C13:D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6">
      <selection activeCell="M2" sqref="M2"/>
    </sheetView>
  </sheetViews>
  <sheetFormatPr defaultColWidth="9.00390625" defaultRowHeight="12.75"/>
  <cols>
    <col min="1" max="1" width="26.125" style="0" customWidth="1"/>
    <col min="2" max="2" width="21.875" style="0" customWidth="1"/>
    <col min="5" max="5" width="14.375" style="0" customWidth="1"/>
    <col min="6" max="6" width="10.875" style="0" customWidth="1"/>
    <col min="7" max="7" width="17.875" style="0" customWidth="1"/>
  </cols>
  <sheetData>
    <row r="1" spans="1:7" ht="132" customHeight="1" thickTop="1">
      <c r="A1" s="88"/>
      <c r="B1" s="89"/>
      <c r="C1" s="89"/>
      <c r="D1" s="89"/>
      <c r="E1" s="89"/>
      <c r="F1" s="89"/>
      <c r="G1" s="90"/>
    </row>
    <row r="2" spans="1:7" ht="59.25" customHeight="1">
      <c r="A2" s="91" t="s">
        <v>72</v>
      </c>
      <c r="B2" s="92"/>
      <c r="C2" s="92"/>
      <c r="D2" s="92"/>
      <c r="E2" s="92"/>
      <c r="F2" s="92"/>
      <c r="G2" s="93"/>
    </row>
    <row r="3" spans="1:7" ht="37.5" customHeight="1" thickBot="1">
      <c r="A3" s="94" t="s">
        <v>35</v>
      </c>
      <c r="B3" s="95"/>
      <c r="C3" s="95"/>
      <c r="D3" s="95"/>
      <c r="E3" s="95"/>
      <c r="F3" s="95"/>
      <c r="G3" s="96"/>
    </row>
    <row r="4" spans="1:7" ht="13.5" thickTop="1">
      <c r="A4" s="97" t="s">
        <v>101</v>
      </c>
      <c r="B4" s="97"/>
      <c r="C4" s="97"/>
      <c r="D4" s="97"/>
      <c r="E4" s="97"/>
      <c r="F4" s="97"/>
      <c r="G4" s="97"/>
    </row>
    <row r="5" spans="1:7" ht="20.25" customHeight="1" thickBot="1">
      <c r="A5" s="98"/>
      <c r="B5" s="98"/>
      <c r="C5" s="98"/>
      <c r="D5" s="98"/>
      <c r="E5" s="98"/>
      <c r="F5" s="98"/>
      <c r="G5" s="98"/>
    </row>
    <row r="6" spans="1:7" ht="19.5" thickBot="1">
      <c r="A6" s="99" t="s">
        <v>36</v>
      </c>
      <c r="B6" s="100"/>
      <c r="C6" s="100"/>
      <c r="D6" s="100"/>
      <c r="E6" s="100"/>
      <c r="F6" s="100"/>
      <c r="G6" s="101"/>
    </row>
    <row r="7" spans="1:7" ht="12.75">
      <c r="A7" s="102" t="s">
        <v>23</v>
      </c>
      <c r="B7" s="103"/>
      <c r="C7" s="162" t="s">
        <v>1</v>
      </c>
      <c r="D7" s="163"/>
      <c r="E7" s="139" t="s">
        <v>45</v>
      </c>
      <c r="F7" s="139"/>
      <c r="G7" s="164"/>
    </row>
    <row r="8" spans="1:7" ht="13.5" thickBot="1">
      <c r="A8" s="104"/>
      <c r="B8" s="105"/>
      <c r="C8" s="105" t="s">
        <v>20</v>
      </c>
      <c r="D8" s="105"/>
      <c r="E8" s="32" t="s">
        <v>49</v>
      </c>
      <c r="F8" s="32" t="s">
        <v>47</v>
      </c>
      <c r="G8" s="33" t="s">
        <v>48</v>
      </c>
    </row>
    <row r="9" spans="1:7" ht="13.5" thickBot="1">
      <c r="A9" s="159" t="s">
        <v>46</v>
      </c>
      <c r="B9" s="160"/>
      <c r="C9" s="160"/>
      <c r="D9" s="160"/>
      <c r="E9" s="160"/>
      <c r="F9" s="160"/>
      <c r="G9" s="161"/>
    </row>
    <row r="10" spans="1:7" ht="19.5" customHeight="1">
      <c r="A10" s="138" t="s">
        <v>52</v>
      </c>
      <c r="B10" s="139"/>
      <c r="C10" s="115" t="s">
        <v>83</v>
      </c>
      <c r="D10" s="115"/>
      <c r="E10" s="29">
        <v>1</v>
      </c>
      <c r="F10" s="29">
        <v>2.6</v>
      </c>
      <c r="G10" s="10">
        <v>1.4</v>
      </c>
    </row>
    <row r="11" spans="1:7" ht="19.5" customHeight="1">
      <c r="A11" s="119" t="s">
        <v>53</v>
      </c>
      <c r="B11" s="120"/>
      <c r="C11" s="122" t="s">
        <v>84</v>
      </c>
      <c r="D11" s="123"/>
      <c r="E11" s="14">
        <v>1</v>
      </c>
      <c r="F11" s="14">
        <v>3.4</v>
      </c>
      <c r="G11" s="15">
        <v>2.1</v>
      </c>
    </row>
    <row r="12" spans="1:7" ht="19.5" customHeight="1">
      <c r="A12" s="124" t="s">
        <v>54</v>
      </c>
      <c r="B12" s="125"/>
      <c r="C12" s="122" t="s">
        <v>85</v>
      </c>
      <c r="D12" s="123"/>
      <c r="E12" s="16">
        <v>1</v>
      </c>
      <c r="F12" s="16">
        <v>2.9</v>
      </c>
      <c r="G12" s="17">
        <v>3.1</v>
      </c>
    </row>
    <row r="13" spans="1:7" ht="19.5" customHeight="1">
      <c r="A13" s="124" t="s">
        <v>55</v>
      </c>
      <c r="B13" s="125"/>
      <c r="C13" s="122" t="s">
        <v>81</v>
      </c>
      <c r="D13" s="123"/>
      <c r="E13" s="16">
        <v>1</v>
      </c>
      <c r="F13" s="16">
        <v>3.8</v>
      </c>
      <c r="G13" s="17">
        <v>4.71</v>
      </c>
    </row>
    <row r="14" spans="1:7" ht="19.5" customHeight="1">
      <c r="A14" s="124" t="s">
        <v>56</v>
      </c>
      <c r="B14" s="125"/>
      <c r="C14" s="122" t="s">
        <v>86</v>
      </c>
      <c r="D14" s="123"/>
      <c r="E14" s="16">
        <v>1</v>
      </c>
      <c r="F14" s="16">
        <v>2.9</v>
      </c>
      <c r="G14" s="17">
        <v>5.64</v>
      </c>
    </row>
    <row r="15" spans="1:7" ht="19.5" customHeight="1" thickBot="1">
      <c r="A15" s="124" t="s">
        <v>57</v>
      </c>
      <c r="B15" s="125"/>
      <c r="C15" s="122" t="s">
        <v>87</v>
      </c>
      <c r="D15" s="123"/>
      <c r="E15" s="16">
        <v>1</v>
      </c>
      <c r="F15" s="16">
        <v>3.8</v>
      </c>
      <c r="G15" s="17">
        <v>8.46</v>
      </c>
    </row>
    <row r="16" spans="1:7" ht="13.5" thickBot="1">
      <c r="A16" s="110" t="s">
        <v>50</v>
      </c>
      <c r="B16" s="111"/>
      <c r="C16" s="111"/>
      <c r="D16" s="111"/>
      <c r="E16" s="111"/>
      <c r="F16" s="111"/>
      <c r="G16" s="112"/>
    </row>
    <row r="17" spans="1:7" ht="19.5" customHeight="1">
      <c r="A17" s="138" t="s">
        <v>58</v>
      </c>
      <c r="B17" s="139"/>
      <c r="C17" s="140" t="s">
        <v>94</v>
      </c>
      <c r="D17" s="140"/>
      <c r="E17" s="22">
        <v>2</v>
      </c>
      <c r="F17" s="23">
        <v>1.9</v>
      </c>
      <c r="G17" s="38">
        <v>3.1</v>
      </c>
    </row>
    <row r="18" spans="1:7" ht="19.5" customHeight="1">
      <c r="A18" s="124" t="s">
        <v>59</v>
      </c>
      <c r="B18" s="125"/>
      <c r="C18" s="141" t="s">
        <v>82</v>
      </c>
      <c r="D18" s="141"/>
      <c r="E18" s="16">
        <v>2</v>
      </c>
      <c r="F18" s="17">
        <v>1.9</v>
      </c>
      <c r="G18" s="39">
        <v>4.4</v>
      </c>
    </row>
    <row r="19" spans="1:7" ht="19.5" customHeight="1">
      <c r="A19" s="124" t="s">
        <v>60</v>
      </c>
      <c r="B19" s="125"/>
      <c r="C19" s="141" t="s">
        <v>95</v>
      </c>
      <c r="D19" s="141"/>
      <c r="E19" s="16">
        <v>2</v>
      </c>
      <c r="F19" s="17">
        <v>1.9</v>
      </c>
      <c r="G19" s="39">
        <v>5.6</v>
      </c>
    </row>
    <row r="20" spans="1:7" ht="19.5" customHeight="1">
      <c r="A20" s="124" t="s">
        <v>61</v>
      </c>
      <c r="B20" s="125"/>
      <c r="C20" s="141" t="s">
        <v>89</v>
      </c>
      <c r="D20" s="141"/>
      <c r="E20" s="16">
        <v>2</v>
      </c>
      <c r="F20" s="17">
        <v>2.9</v>
      </c>
      <c r="G20" s="39">
        <v>4.5</v>
      </c>
    </row>
    <row r="21" spans="1:7" ht="19.5" customHeight="1">
      <c r="A21" s="124" t="s">
        <v>62</v>
      </c>
      <c r="B21" s="125"/>
      <c r="C21" s="141" t="s">
        <v>82</v>
      </c>
      <c r="D21" s="141"/>
      <c r="E21" s="16">
        <v>2</v>
      </c>
      <c r="F21" s="17">
        <v>3.8</v>
      </c>
      <c r="G21" s="39">
        <v>6.8</v>
      </c>
    </row>
    <row r="22" spans="1:7" ht="19.5" customHeight="1">
      <c r="A22" s="124" t="s">
        <v>51</v>
      </c>
      <c r="B22" s="125"/>
      <c r="C22" s="141" t="s">
        <v>88</v>
      </c>
      <c r="D22" s="141"/>
      <c r="E22" s="16">
        <v>2</v>
      </c>
      <c r="F22" s="17">
        <v>2.9</v>
      </c>
      <c r="G22" s="39">
        <v>6.28</v>
      </c>
    </row>
    <row r="23" spans="1:7" ht="19.5" customHeight="1">
      <c r="A23" s="124" t="s">
        <v>71</v>
      </c>
      <c r="B23" s="125"/>
      <c r="C23" s="141" t="s">
        <v>92</v>
      </c>
      <c r="D23" s="141"/>
      <c r="E23" s="16">
        <v>2</v>
      </c>
      <c r="F23" s="17">
        <v>3.8</v>
      </c>
      <c r="G23" s="40">
        <v>8.74</v>
      </c>
    </row>
    <row r="24" spans="1:7" ht="19.5" customHeight="1">
      <c r="A24" s="124" t="s">
        <v>64</v>
      </c>
      <c r="B24" s="125"/>
      <c r="C24" s="141" t="s">
        <v>90</v>
      </c>
      <c r="D24" s="141"/>
      <c r="E24" s="16">
        <v>2</v>
      </c>
      <c r="F24" s="17">
        <v>3.8</v>
      </c>
      <c r="G24" s="39">
        <v>9.42</v>
      </c>
    </row>
    <row r="25" spans="1:7" ht="19.5" customHeight="1">
      <c r="A25" s="148" t="s">
        <v>65</v>
      </c>
      <c r="B25" s="149"/>
      <c r="C25" s="141" t="s">
        <v>96</v>
      </c>
      <c r="D25" s="141"/>
      <c r="E25" s="27">
        <v>2</v>
      </c>
      <c r="F25" s="11">
        <v>2.9</v>
      </c>
      <c r="G25" s="41">
        <v>11.28</v>
      </c>
    </row>
    <row r="26" spans="1:7" ht="19.5" customHeight="1">
      <c r="A26" s="124" t="s">
        <v>66</v>
      </c>
      <c r="B26" s="165"/>
      <c r="C26" s="122" t="s">
        <v>91</v>
      </c>
      <c r="D26" s="123"/>
      <c r="E26" s="16">
        <v>2</v>
      </c>
      <c r="F26" s="17">
        <v>3.8</v>
      </c>
      <c r="G26" s="39">
        <v>13.17</v>
      </c>
    </row>
    <row r="27" spans="1:7" ht="19.5" customHeight="1" thickBot="1">
      <c r="A27" s="166" t="s">
        <v>67</v>
      </c>
      <c r="B27" s="167"/>
      <c r="C27" s="128" t="s">
        <v>93</v>
      </c>
      <c r="D27" s="129"/>
      <c r="E27" s="28">
        <v>2</v>
      </c>
      <c r="F27" s="34">
        <v>3.8</v>
      </c>
      <c r="G27" s="42">
        <v>16.92</v>
      </c>
    </row>
    <row r="28" spans="1:7" ht="12.75">
      <c r="A28" s="156" t="s">
        <v>69</v>
      </c>
      <c r="B28" s="157"/>
      <c r="C28" s="157"/>
      <c r="D28" s="157"/>
      <c r="E28" s="157"/>
      <c r="F28" s="157"/>
      <c r="G28" s="157"/>
    </row>
    <row r="29" spans="1:7" ht="12.75">
      <c r="A29" s="157"/>
      <c r="B29" s="157"/>
      <c r="C29" s="157"/>
      <c r="D29" s="157"/>
      <c r="E29" s="157"/>
      <c r="F29" s="157"/>
      <c r="G29" s="157"/>
    </row>
    <row r="30" spans="1:7" ht="84.75" customHeight="1">
      <c r="A30" s="157"/>
      <c r="B30" s="157"/>
      <c r="C30" s="157"/>
      <c r="D30" s="157"/>
      <c r="E30" s="157"/>
      <c r="F30" s="157"/>
      <c r="G30" s="157"/>
    </row>
    <row r="31" spans="1:3" ht="12.75">
      <c r="A31" s="168" t="s">
        <v>68</v>
      </c>
      <c r="B31" s="169"/>
      <c r="C31" s="169"/>
    </row>
    <row r="32" spans="1:2" ht="12.75">
      <c r="A32" s="158"/>
      <c r="B32" s="158"/>
    </row>
    <row r="33" spans="1:2" ht="12.75">
      <c r="A33" s="158"/>
      <c r="B33" s="158"/>
    </row>
    <row r="34" spans="1:2" ht="12.75">
      <c r="A34" s="158"/>
      <c r="B34" s="158"/>
    </row>
    <row r="35" spans="1:2" ht="12.75">
      <c r="A35" s="158"/>
      <c r="B35" s="158"/>
    </row>
    <row r="36" spans="1:2" ht="12.75">
      <c r="A36" s="158"/>
      <c r="B36" s="158"/>
    </row>
  </sheetData>
  <sheetProtection/>
  <mergeCells count="52">
    <mergeCell ref="A33:B33"/>
    <mergeCell ref="A34:B34"/>
    <mergeCell ref="A35:B35"/>
    <mergeCell ref="A36:B36"/>
    <mergeCell ref="A31:C31"/>
    <mergeCell ref="C27:D27"/>
    <mergeCell ref="A28:G30"/>
    <mergeCell ref="A25:B25"/>
    <mergeCell ref="C25:D25"/>
    <mergeCell ref="A27:B27"/>
    <mergeCell ref="A32:B32"/>
    <mergeCell ref="A26:B26"/>
    <mergeCell ref="C26:D26"/>
    <mergeCell ref="C20:D20"/>
    <mergeCell ref="A21:B21"/>
    <mergeCell ref="C21:D21"/>
    <mergeCell ref="A22:B22"/>
    <mergeCell ref="C22:D22"/>
    <mergeCell ref="A24:B24"/>
    <mergeCell ref="C24:D24"/>
    <mergeCell ref="A23:B23"/>
    <mergeCell ref="C23:D23"/>
    <mergeCell ref="A20:B20"/>
    <mergeCell ref="A16:G16"/>
    <mergeCell ref="A17:B17"/>
    <mergeCell ref="C17:D17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C15:D15"/>
    <mergeCell ref="A9:G9"/>
    <mergeCell ref="A10:B10"/>
    <mergeCell ref="C10:D10"/>
    <mergeCell ref="A11:B11"/>
    <mergeCell ref="C11:D11"/>
    <mergeCell ref="A12:B12"/>
    <mergeCell ref="C12:D12"/>
    <mergeCell ref="A1:G1"/>
    <mergeCell ref="A3:G3"/>
    <mergeCell ref="A4:G5"/>
    <mergeCell ref="A6:G6"/>
    <mergeCell ref="A7:B8"/>
    <mergeCell ref="C7:D7"/>
    <mergeCell ref="E7:G7"/>
    <mergeCell ref="C8:D8"/>
    <mergeCell ref="A2:G2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R428</cp:lastModifiedBy>
  <cp:lastPrinted>2021-05-25T06:38:34Z</cp:lastPrinted>
  <dcterms:created xsi:type="dcterms:W3CDTF">2009-05-19T05:23:17Z</dcterms:created>
  <dcterms:modified xsi:type="dcterms:W3CDTF">2022-11-22T05:49:04Z</dcterms:modified>
  <cp:category/>
  <cp:version/>
  <cp:contentType/>
  <cp:contentStatus/>
</cp:coreProperties>
</file>